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im/Desktop/Stravent/Käännökset/Lyngson/"/>
    </mc:Choice>
  </mc:AlternateContent>
  <xr:revisionPtr revIDLastSave="0" documentId="13_ncr:1_{B39D369A-395C-3F4E-99C7-D2B9EBBB61A3}" xr6:coauthVersionLast="45" xr6:coauthVersionMax="45" xr10:uidLastSave="{00000000-0000-0000-0000-000000000000}"/>
  <workbookProtection workbookAlgorithmName="SHA-512" workbookHashValue="0fkZQMX/GTFgcfsOvWD9g1IKJDQ4F35/wQMG6HNI+Hl5Jkdsp3VhxOqk058pct16K6dmRSxRATxyQH9JJJjt6A==" workbookSaltValue="AeZiCQehileUMzz0HQd7Pg==" workbookSpinCount="100000" lockStructure="1"/>
  <bookViews>
    <workbookView xWindow="0" yWindow="460" windowWidth="11020" windowHeight="16240" xr2:uid="{00000000-000D-0000-FFFF-FFFF00000000}"/>
  </bookViews>
  <sheets>
    <sheet name="Lisa Edge High" sheetId="1" r:id="rId1"/>
    <sheet name="Ark2" sheetId="2" state="hidden" r:id="rId2"/>
    <sheet name="Blad1" sheetId="3" state="hidden" r:id="rId3"/>
  </sheets>
  <definedNames>
    <definedName name="_xlnm.Print_Area" localSheetId="0">'Lisa Edge High'!$A$1:$D$139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7" i="1" l="1"/>
  <c r="D118" i="1"/>
  <c r="D119" i="1"/>
  <c r="D120" i="1"/>
  <c r="D121" i="1"/>
  <c r="D122" i="1"/>
  <c r="D123" i="1"/>
  <c r="D124" i="1"/>
  <c r="D125" i="1"/>
  <c r="D126" i="1"/>
  <c r="C117" i="1"/>
  <c r="C118" i="1"/>
  <c r="C119" i="1"/>
  <c r="C120" i="1"/>
  <c r="C121" i="1"/>
  <c r="C122" i="1"/>
  <c r="C123" i="1"/>
  <c r="C124" i="1"/>
  <c r="C125" i="1"/>
  <c r="C126" i="1"/>
  <c r="D83" i="1"/>
  <c r="D84" i="1"/>
  <c r="D85" i="1"/>
  <c r="D86" i="1"/>
  <c r="D87" i="1"/>
  <c r="D88" i="1"/>
  <c r="D89" i="1"/>
  <c r="D90" i="1"/>
  <c r="D91" i="1"/>
  <c r="D92" i="1"/>
  <c r="C83" i="1"/>
  <c r="C84" i="1"/>
  <c r="C85" i="1"/>
  <c r="C86" i="1"/>
  <c r="C87" i="1"/>
  <c r="C88" i="1"/>
  <c r="C89" i="1"/>
  <c r="C90" i="1"/>
  <c r="C91" i="1"/>
  <c r="C92" i="1"/>
  <c r="D54" i="1"/>
  <c r="D55" i="1"/>
  <c r="D56" i="1"/>
  <c r="D57" i="1"/>
  <c r="D58" i="1"/>
  <c r="D59" i="1"/>
  <c r="D60" i="1"/>
  <c r="D61" i="1"/>
  <c r="D62" i="1"/>
  <c r="D63" i="1"/>
  <c r="C54" i="1"/>
  <c r="C55" i="1"/>
  <c r="C56" i="1"/>
  <c r="C57" i="1"/>
  <c r="C58" i="1"/>
  <c r="C59" i="1"/>
  <c r="C60" i="1"/>
  <c r="C61" i="1"/>
  <c r="C62" i="1"/>
  <c r="C63" i="1"/>
  <c r="D25" i="1"/>
  <c r="D26" i="1"/>
  <c r="D27" i="1"/>
  <c r="D28" i="1"/>
  <c r="D29" i="1"/>
  <c r="D30" i="1"/>
  <c r="D31" i="1"/>
  <c r="D32" i="1"/>
  <c r="D33" i="1"/>
  <c r="D34" i="1"/>
  <c r="C25" i="1"/>
  <c r="C26" i="1"/>
  <c r="C27" i="1"/>
  <c r="C28" i="1"/>
  <c r="C29" i="1"/>
  <c r="C30" i="1"/>
  <c r="C31" i="1"/>
  <c r="C32" i="1"/>
  <c r="C33" i="1"/>
  <c r="C34" i="1"/>
  <c r="N63" i="2" l="1"/>
  <c r="D43" i="1" l="1"/>
  <c r="C43" i="1"/>
  <c r="D106" i="1" l="1"/>
  <c r="C106" i="1" l="1"/>
  <c r="D72" i="1"/>
  <c r="C72" i="1"/>
  <c r="P155" i="3"/>
  <c r="D108" i="1" s="1"/>
  <c r="P156" i="3"/>
  <c r="D109" i="1" s="1"/>
  <c r="P157" i="3"/>
  <c r="D110" i="1" s="1"/>
  <c r="P158" i="3"/>
  <c r="D111" i="1" s="1"/>
  <c r="P159" i="3"/>
  <c r="D112" i="1" s="1"/>
  <c r="P160" i="3"/>
  <c r="D113" i="1" s="1"/>
  <c r="P161" i="3"/>
  <c r="D114" i="1" s="1"/>
  <c r="P162" i="3"/>
  <c r="D115" i="1" s="1"/>
  <c r="P163" i="3"/>
  <c r="D116" i="1" s="1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54" i="3"/>
  <c r="D107" i="1" s="1"/>
  <c r="P148" i="3"/>
  <c r="P149" i="3"/>
  <c r="D102" i="1" s="1"/>
  <c r="P150" i="3"/>
  <c r="D103" i="1" s="1"/>
  <c r="P151" i="3"/>
  <c r="D104" i="1" s="1"/>
  <c r="P152" i="3"/>
  <c r="D105" i="1" s="1"/>
  <c r="P147" i="3"/>
  <c r="N155" i="3"/>
  <c r="C108" i="1" s="1"/>
  <c r="N156" i="3"/>
  <c r="C109" i="1" s="1"/>
  <c r="N157" i="3"/>
  <c r="C110" i="1" s="1"/>
  <c r="N158" i="3"/>
  <c r="C111" i="1" s="1"/>
  <c r="N159" i="3"/>
  <c r="C112" i="1" s="1"/>
  <c r="N160" i="3"/>
  <c r="C113" i="1" s="1"/>
  <c r="N161" i="3"/>
  <c r="C114" i="1" s="1"/>
  <c r="N162" i="3"/>
  <c r="C115" i="1" s="1"/>
  <c r="N163" i="3"/>
  <c r="C116" i="1" s="1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54" i="3"/>
  <c r="C107" i="1" s="1"/>
  <c r="N148" i="3"/>
  <c r="N149" i="3"/>
  <c r="C102" i="1" s="1"/>
  <c r="N150" i="3"/>
  <c r="C103" i="1" s="1"/>
  <c r="N151" i="3"/>
  <c r="C104" i="1" s="1"/>
  <c r="N152" i="3"/>
  <c r="C105" i="1" s="1"/>
  <c r="N147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54" i="3"/>
  <c r="L148" i="3"/>
  <c r="L149" i="3"/>
  <c r="L150" i="3"/>
  <c r="L151" i="3"/>
  <c r="L152" i="3"/>
  <c r="L147" i="3"/>
  <c r="P109" i="3"/>
  <c r="D74" i="1" s="1"/>
  <c r="P110" i="3"/>
  <c r="D75" i="1" s="1"/>
  <c r="P111" i="3"/>
  <c r="P112" i="3"/>
  <c r="D77" i="1" s="1"/>
  <c r="P113" i="3"/>
  <c r="D78" i="1" s="1"/>
  <c r="P114" i="3"/>
  <c r="D79" i="1" s="1"/>
  <c r="P115" i="3"/>
  <c r="P116" i="3"/>
  <c r="D81" i="1" s="1"/>
  <c r="P117" i="3"/>
  <c r="D82" i="1" s="1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08" i="3"/>
  <c r="D73" i="1" s="1"/>
  <c r="P102" i="3"/>
  <c r="P103" i="3"/>
  <c r="P104" i="3"/>
  <c r="D69" i="1" s="1"/>
  <c r="P105" i="3"/>
  <c r="D70" i="1" s="1"/>
  <c r="P106" i="3"/>
  <c r="P101" i="3"/>
  <c r="N109" i="3"/>
  <c r="C74" i="1" s="1"/>
  <c r="N110" i="3"/>
  <c r="C75" i="1" s="1"/>
  <c r="N111" i="3"/>
  <c r="C76" i="1" s="1"/>
  <c r="N112" i="3"/>
  <c r="C77" i="1" s="1"/>
  <c r="N113" i="3"/>
  <c r="C78" i="1" s="1"/>
  <c r="N114" i="3"/>
  <c r="C79" i="1" s="1"/>
  <c r="N115" i="3"/>
  <c r="C80" i="1" s="1"/>
  <c r="N116" i="3"/>
  <c r="C81" i="1" s="1"/>
  <c r="N117" i="3"/>
  <c r="C82" i="1" s="1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08" i="3"/>
  <c r="C73" i="1" s="1"/>
  <c r="N102" i="3"/>
  <c r="N103" i="3"/>
  <c r="C68" i="1" s="1"/>
  <c r="N104" i="3"/>
  <c r="C69" i="1" s="1"/>
  <c r="N105" i="3"/>
  <c r="C70" i="1" s="1"/>
  <c r="N106" i="3"/>
  <c r="C71" i="1" s="1"/>
  <c r="N101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08" i="3"/>
  <c r="L102" i="3"/>
  <c r="L103" i="3"/>
  <c r="L104" i="3"/>
  <c r="L105" i="3"/>
  <c r="L106" i="3"/>
  <c r="L101" i="3"/>
  <c r="P63" i="3"/>
  <c r="D45" i="1" s="1"/>
  <c r="P64" i="3"/>
  <c r="D46" i="1" s="1"/>
  <c r="P65" i="3"/>
  <c r="D47" i="1" s="1"/>
  <c r="P66" i="3"/>
  <c r="D48" i="1" s="1"/>
  <c r="P67" i="3"/>
  <c r="D49" i="1" s="1"/>
  <c r="P68" i="3"/>
  <c r="D50" i="1" s="1"/>
  <c r="P69" i="3"/>
  <c r="D51" i="1" s="1"/>
  <c r="P70" i="3"/>
  <c r="D52" i="1" s="1"/>
  <c r="P71" i="3"/>
  <c r="D53" i="1" s="1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62" i="3"/>
  <c r="D44" i="1" s="1"/>
  <c r="P56" i="3"/>
  <c r="P57" i="3"/>
  <c r="D39" i="1" s="1"/>
  <c r="P58" i="3"/>
  <c r="D40" i="1" s="1"/>
  <c r="P59" i="3"/>
  <c r="D41" i="1" s="1"/>
  <c r="P60" i="3"/>
  <c r="D42" i="1" s="1"/>
  <c r="P55" i="3"/>
  <c r="N63" i="3"/>
  <c r="C45" i="1" s="1"/>
  <c r="N64" i="3"/>
  <c r="C46" i="1" s="1"/>
  <c r="N65" i="3"/>
  <c r="C47" i="1" s="1"/>
  <c r="N66" i="3"/>
  <c r="C48" i="1" s="1"/>
  <c r="N67" i="3"/>
  <c r="C49" i="1" s="1"/>
  <c r="N68" i="3"/>
  <c r="C50" i="1" s="1"/>
  <c r="N69" i="3"/>
  <c r="C51" i="1" s="1"/>
  <c r="N70" i="3"/>
  <c r="C52" i="1" s="1"/>
  <c r="N71" i="3"/>
  <c r="C53" i="1" s="1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62" i="3"/>
  <c r="C44" i="1" s="1"/>
  <c r="N56" i="3"/>
  <c r="N57" i="3"/>
  <c r="C39" i="1" s="1"/>
  <c r="N58" i="3"/>
  <c r="C40" i="1" s="1"/>
  <c r="N59" i="3"/>
  <c r="C41" i="1" s="1"/>
  <c r="N60" i="3"/>
  <c r="C42" i="1" s="1"/>
  <c r="N55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62" i="3"/>
  <c r="L56" i="3"/>
  <c r="L57" i="3"/>
  <c r="L58" i="3"/>
  <c r="L59" i="3"/>
  <c r="L60" i="3"/>
  <c r="L55" i="3"/>
  <c r="D80" i="1" l="1"/>
  <c r="D76" i="1"/>
  <c r="D68" i="1"/>
  <c r="D71" i="1"/>
  <c r="D14" i="1"/>
  <c r="C14" i="1"/>
  <c r="B120" i="3" l="1"/>
  <c r="D120" i="3"/>
  <c r="F120" i="3"/>
  <c r="H120" i="3"/>
  <c r="J120" i="3"/>
  <c r="B188" i="3"/>
  <c r="D188" i="3"/>
  <c r="F188" i="3"/>
  <c r="H188" i="3"/>
  <c r="J188" i="3"/>
  <c r="B187" i="3"/>
  <c r="D187" i="3"/>
  <c r="F187" i="3"/>
  <c r="H187" i="3"/>
  <c r="J187" i="3"/>
  <c r="B186" i="3"/>
  <c r="D186" i="3"/>
  <c r="F186" i="3"/>
  <c r="H186" i="3"/>
  <c r="J186" i="3"/>
  <c r="B185" i="3"/>
  <c r="D185" i="3"/>
  <c r="F185" i="3"/>
  <c r="H185" i="3"/>
  <c r="J185" i="3"/>
  <c r="B184" i="3"/>
  <c r="D184" i="3"/>
  <c r="F184" i="3"/>
  <c r="H184" i="3"/>
  <c r="J184" i="3"/>
  <c r="B183" i="3"/>
  <c r="D183" i="3"/>
  <c r="F183" i="3"/>
  <c r="H183" i="3"/>
  <c r="J183" i="3"/>
  <c r="B182" i="3"/>
  <c r="D182" i="3"/>
  <c r="F182" i="3"/>
  <c r="H182" i="3"/>
  <c r="J182" i="3"/>
  <c r="B181" i="3"/>
  <c r="D181" i="3"/>
  <c r="F181" i="3"/>
  <c r="H181" i="3"/>
  <c r="J181" i="3"/>
  <c r="B180" i="3"/>
  <c r="D180" i="3"/>
  <c r="F180" i="3"/>
  <c r="H180" i="3"/>
  <c r="J180" i="3"/>
  <c r="B179" i="3"/>
  <c r="D179" i="3"/>
  <c r="F179" i="3"/>
  <c r="H179" i="3"/>
  <c r="J179" i="3"/>
  <c r="B178" i="3"/>
  <c r="D178" i="3"/>
  <c r="F178" i="3"/>
  <c r="H178" i="3"/>
  <c r="J178" i="3"/>
  <c r="B177" i="3"/>
  <c r="D177" i="3"/>
  <c r="F177" i="3"/>
  <c r="H177" i="3"/>
  <c r="J177" i="3"/>
  <c r="B176" i="3"/>
  <c r="D176" i="3"/>
  <c r="F176" i="3"/>
  <c r="H176" i="3"/>
  <c r="J176" i="3"/>
  <c r="B175" i="3"/>
  <c r="D175" i="3"/>
  <c r="F175" i="3"/>
  <c r="H175" i="3"/>
  <c r="J175" i="3"/>
  <c r="B174" i="3"/>
  <c r="D174" i="3"/>
  <c r="F174" i="3"/>
  <c r="H174" i="3"/>
  <c r="J174" i="3"/>
  <c r="B173" i="3"/>
  <c r="D173" i="3"/>
  <c r="F173" i="3"/>
  <c r="H173" i="3"/>
  <c r="J173" i="3"/>
  <c r="B172" i="3"/>
  <c r="D172" i="3"/>
  <c r="F172" i="3"/>
  <c r="H172" i="3"/>
  <c r="J172" i="3"/>
  <c r="B171" i="3"/>
  <c r="D171" i="3"/>
  <c r="F171" i="3"/>
  <c r="H171" i="3"/>
  <c r="J171" i="3"/>
  <c r="B170" i="3"/>
  <c r="D170" i="3"/>
  <c r="F170" i="3"/>
  <c r="H170" i="3"/>
  <c r="J170" i="3"/>
  <c r="B169" i="3"/>
  <c r="D169" i="3"/>
  <c r="F169" i="3"/>
  <c r="H169" i="3"/>
  <c r="J169" i="3"/>
  <c r="B168" i="3"/>
  <c r="D168" i="3"/>
  <c r="F168" i="3"/>
  <c r="H168" i="3"/>
  <c r="J168" i="3"/>
  <c r="B167" i="3"/>
  <c r="D167" i="3"/>
  <c r="F167" i="3"/>
  <c r="H167" i="3"/>
  <c r="J167" i="3"/>
  <c r="B166" i="3"/>
  <c r="D166" i="3"/>
  <c r="F166" i="3"/>
  <c r="H166" i="3"/>
  <c r="J166" i="3"/>
  <c r="B165" i="3"/>
  <c r="D165" i="3"/>
  <c r="F165" i="3"/>
  <c r="H165" i="3"/>
  <c r="J165" i="3"/>
  <c r="B164" i="3"/>
  <c r="D164" i="3"/>
  <c r="F164" i="3"/>
  <c r="H164" i="3"/>
  <c r="J164" i="3"/>
  <c r="B142" i="3"/>
  <c r="D142" i="3"/>
  <c r="F142" i="3"/>
  <c r="H142" i="3"/>
  <c r="J142" i="3"/>
  <c r="B141" i="3"/>
  <c r="D141" i="3"/>
  <c r="F141" i="3"/>
  <c r="H141" i="3"/>
  <c r="J141" i="3"/>
  <c r="B140" i="3"/>
  <c r="D140" i="3"/>
  <c r="F140" i="3"/>
  <c r="H140" i="3"/>
  <c r="J140" i="3"/>
  <c r="B139" i="3"/>
  <c r="D139" i="3"/>
  <c r="F139" i="3"/>
  <c r="H139" i="3"/>
  <c r="J139" i="3"/>
  <c r="B138" i="3"/>
  <c r="D138" i="3"/>
  <c r="F138" i="3"/>
  <c r="H138" i="3"/>
  <c r="J138" i="3"/>
  <c r="B137" i="3"/>
  <c r="D137" i="3"/>
  <c r="F137" i="3"/>
  <c r="H137" i="3"/>
  <c r="J137" i="3"/>
  <c r="B136" i="3"/>
  <c r="D136" i="3"/>
  <c r="F136" i="3"/>
  <c r="H136" i="3"/>
  <c r="J136" i="3"/>
  <c r="B135" i="3"/>
  <c r="D135" i="3"/>
  <c r="F135" i="3"/>
  <c r="H135" i="3"/>
  <c r="J135" i="3"/>
  <c r="B134" i="3"/>
  <c r="D134" i="3"/>
  <c r="F134" i="3"/>
  <c r="H134" i="3"/>
  <c r="J134" i="3"/>
  <c r="B133" i="3"/>
  <c r="D133" i="3"/>
  <c r="F133" i="3"/>
  <c r="H133" i="3"/>
  <c r="J133" i="3"/>
  <c r="B132" i="3"/>
  <c r="D132" i="3"/>
  <c r="F132" i="3"/>
  <c r="H132" i="3"/>
  <c r="J132" i="3"/>
  <c r="B131" i="3"/>
  <c r="D131" i="3"/>
  <c r="F131" i="3"/>
  <c r="H131" i="3"/>
  <c r="J131" i="3"/>
  <c r="B130" i="3"/>
  <c r="D130" i="3"/>
  <c r="F130" i="3"/>
  <c r="H130" i="3"/>
  <c r="J130" i="3"/>
  <c r="B129" i="3"/>
  <c r="D129" i="3"/>
  <c r="F129" i="3"/>
  <c r="H129" i="3"/>
  <c r="J129" i="3"/>
  <c r="B128" i="3"/>
  <c r="D128" i="3"/>
  <c r="F128" i="3"/>
  <c r="H128" i="3"/>
  <c r="J128" i="3"/>
  <c r="B127" i="3"/>
  <c r="D127" i="3"/>
  <c r="F127" i="3"/>
  <c r="H127" i="3"/>
  <c r="J127" i="3"/>
  <c r="B126" i="3"/>
  <c r="D126" i="3"/>
  <c r="F126" i="3"/>
  <c r="H126" i="3"/>
  <c r="J126" i="3"/>
  <c r="B125" i="3"/>
  <c r="D125" i="3"/>
  <c r="F125" i="3"/>
  <c r="H125" i="3"/>
  <c r="J125" i="3"/>
  <c r="B124" i="3"/>
  <c r="D124" i="3"/>
  <c r="F124" i="3"/>
  <c r="H124" i="3"/>
  <c r="J124" i="3"/>
  <c r="B123" i="3"/>
  <c r="D123" i="3"/>
  <c r="F123" i="3"/>
  <c r="H123" i="3"/>
  <c r="J123" i="3"/>
  <c r="B122" i="3"/>
  <c r="D122" i="3"/>
  <c r="F122" i="3"/>
  <c r="H122" i="3"/>
  <c r="J122" i="3"/>
  <c r="B121" i="3"/>
  <c r="D121" i="3"/>
  <c r="F121" i="3"/>
  <c r="H121" i="3"/>
  <c r="J121" i="3"/>
  <c r="B119" i="3"/>
  <c r="D119" i="3"/>
  <c r="F119" i="3"/>
  <c r="H119" i="3"/>
  <c r="J119" i="3"/>
  <c r="B118" i="3"/>
  <c r="D118" i="3"/>
  <c r="F118" i="3"/>
  <c r="H118" i="3"/>
  <c r="J118" i="3"/>
  <c r="B96" i="3"/>
  <c r="D96" i="3"/>
  <c r="F96" i="3"/>
  <c r="H96" i="3"/>
  <c r="J96" i="3"/>
  <c r="B94" i="3"/>
  <c r="D94" i="3"/>
  <c r="F94" i="3"/>
  <c r="H94" i="3"/>
  <c r="J94" i="3"/>
  <c r="B95" i="3"/>
  <c r="D95" i="3"/>
  <c r="F95" i="3"/>
  <c r="H95" i="3"/>
  <c r="J95" i="3"/>
  <c r="B93" i="3"/>
  <c r="D93" i="3"/>
  <c r="F93" i="3"/>
  <c r="H93" i="3"/>
  <c r="J93" i="3"/>
  <c r="B92" i="3"/>
  <c r="D92" i="3"/>
  <c r="F92" i="3"/>
  <c r="H92" i="3"/>
  <c r="J92" i="3"/>
  <c r="B91" i="3"/>
  <c r="D91" i="3"/>
  <c r="F91" i="3"/>
  <c r="H91" i="3"/>
  <c r="J91" i="3"/>
  <c r="B90" i="3"/>
  <c r="D90" i="3"/>
  <c r="F90" i="3"/>
  <c r="H90" i="3"/>
  <c r="J90" i="3"/>
  <c r="B89" i="3"/>
  <c r="D89" i="3"/>
  <c r="F89" i="3"/>
  <c r="H89" i="3"/>
  <c r="J89" i="3"/>
  <c r="B88" i="3"/>
  <c r="D88" i="3"/>
  <c r="F88" i="3"/>
  <c r="H88" i="3"/>
  <c r="J88" i="3"/>
  <c r="B87" i="3"/>
  <c r="D87" i="3"/>
  <c r="F87" i="3"/>
  <c r="H87" i="3"/>
  <c r="J87" i="3"/>
  <c r="B86" i="3"/>
  <c r="D86" i="3"/>
  <c r="F86" i="3"/>
  <c r="H86" i="3"/>
  <c r="J86" i="3"/>
  <c r="B85" i="3"/>
  <c r="D85" i="3"/>
  <c r="F85" i="3"/>
  <c r="H85" i="3"/>
  <c r="J85" i="3"/>
  <c r="B84" i="3"/>
  <c r="D84" i="3"/>
  <c r="F84" i="3"/>
  <c r="H84" i="3"/>
  <c r="J84" i="3"/>
  <c r="B83" i="3"/>
  <c r="D83" i="3"/>
  <c r="F83" i="3"/>
  <c r="H83" i="3"/>
  <c r="J83" i="3"/>
  <c r="B82" i="3"/>
  <c r="D82" i="3"/>
  <c r="F82" i="3"/>
  <c r="H82" i="3"/>
  <c r="J82" i="3"/>
  <c r="B81" i="3"/>
  <c r="D81" i="3"/>
  <c r="F81" i="3"/>
  <c r="H81" i="3"/>
  <c r="J81" i="3"/>
  <c r="B80" i="3"/>
  <c r="D80" i="3"/>
  <c r="F80" i="3"/>
  <c r="H80" i="3"/>
  <c r="J80" i="3"/>
  <c r="B79" i="3"/>
  <c r="D79" i="3"/>
  <c r="F79" i="3"/>
  <c r="H79" i="3"/>
  <c r="J79" i="3"/>
  <c r="B78" i="3"/>
  <c r="D78" i="3"/>
  <c r="F78" i="3"/>
  <c r="H78" i="3"/>
  <c r="J78" i="3"/>
  <c r="B77" i="3"/>
  <c r="D77" i="3"/>
  <c r="F77" i="3"/>
  <c r="H77" i="3"/>
  <c r="J77" i="3"/>
  <c r="B76" i="3"/>
  <c r="D76" i="3"/>
  <c r="F76" i="3"/>
  <c r="H76" i="3"/>
  <c r="J76" i="3"/>
  <c r="B75" i="3"/>
  <c r="D75" i="3"/>
  <c r="F75" i="3"/>
  <c r="H75" i="3"/>
  <c r="J75" i="3"/>
  <c r="B74" i="3"/>
  <c r="D74" i="3"/>
  <c r="F74" i="3"/>
  <c r="H74" i="3"/>
  <c r="J74" i="3"/>
  <c r="B73" i="3"/>
  <c r="D73" i="3"/>
  <c r="F73" i="3"/>
  <c r="H73" i="3"/>
  <c r="J73" i="3"/>
  <c r="B72" i="3"/>
  <c r="D72" i="3"/>
  <c r="F72" i="3"/>
  <c r="H72" i="3"/>
  <c r="J72" i="3"/>
  <c r="P17" i="3"/>
  <c r="D16" i="1" s="1"/>
  <c r="P18" i="3"/>
  <c r="D17" i="1" s="1"/>
  <c r="P19" i="3"/>
  <c r="D18" i="1" s="1"/>
  <c r="P20" i="3"/>
  <c r="D19" i="1" s="1"/>
  <c r="P21" i="3"/>
  <c r="D20" i="1" s="1"/>
  <c r="P22" i="3"/>
  <c r="D21" i="1" s="1"/>
  <c r="P23" i="3"/>
  <c r="D22" i="1" s="1"/>
  <c r="P24" i="3"/>
  <c r="D23" i="1" s="1"/>
  <c r="P25" i="3"/>
  <c r="D24" i="1" s="1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16" i="3"/>
  <c r="D15" i="1" s="1"/>
  <c r="P10" i="3"/>
  <c r="P11" i="3"/>
  <c r="D10" i="1" s="1"/>
  <c r="P12" i="3"/>
  <c r="D11" i="1" s="1"/>
  <c r="P13" i="3"/>
  <c r="D12" i="1" s="1"/>
  <c r="P14" i="3"/>
  <c r="D13" i="1" s="1"/>
  <c r="P9" i="3"/>
  <c r="N17" i="3"/>
  <c r="C16" i="1" s="1"/>
  <c r="N18" i="3"/>
  <c r="C17" i="1" s="1"/>
  <c r="N19" i="3"/>
  <c r="C18" i="1" s="1"/>
  <c r="N20" i="3"/>
  <c r="C19" i="1" s="1"/>
  <c r="N21" i="3"/>
  <c r="C20" i="1" s="1"/>
  <c r="N22" i="3"/>
  <c r="C21" i="1" s="1"/>
  <c r="N23" i="3"/>
  <c r="C22" i="1" s="1"/>
  <c r="N24" i="3"/>
  <c r="C23" i="1" s="1"/>
  <c r="N25" i="3"/>
  <c r="C24" i="1" s="1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16" i="3"/>
  <c r="C15" i="1" s="1"/>
  <c r="N10" i="3"/>
  <c r="N11" i="3"/>
  <c r="C10" i="1" s="1"/>
  <c r="N12" i="3"/>
  <c r="C11" i="1" s="1"/>
  <c r="N13" i="3"/>
  <c r="C12" i="1" s="1"/>
  <c r="N14" i="3"/>
  <c r="C13" i="1" s="1"/>
  <c r="N9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16" i="3"/>
  <c r="L10" i="3"/>
  <c r="L11" i="3"/>
  <c r="L12" i="3"/>
  <c r="L13" i="3"/>
  <c r="L14" i="3"/>
  <c r="L9" i="3"/>
  <c r="B50" i="3" l="1"/>
  <c r="D50" i="3"/>
  <c r="F50" i="3"/>
  <c r="H50" i="3"/>
  <c r="J50" i="3"/>
  <c r="B49" i="3"/>
  <c r="D49" i="3"/>
  <c r="F49" i="3"/>
  <c r="H49" i="3"/>
  <c r="J49" i="3"/>
  <c r="B48" i="3"/>
  <c r="D48" i="3"/>
  <c r="F48" i="3"/>
  <c r="H48" i="3"/>
  <c r="J48" i="3"/>
  <c r="B47" i="3"/>
  <c r="D47" i="3"/>
  <c r="F47" i="3"/>
  <c r="H47" i="3"/>
  <c r="J47" i="3"/>
  <c r="B46" i="3"/>
  <c r="D46" i="3"/>
  <c r="F46" i="3"/>
  <c r="H46" i="3"/>
  <c r="J46" i="3"/>
  <c r="B45" i="3"/>
  <c r="D45" i="3"/>
  <c r="F45" i="3"/>
  <c r="H45" i="3"/>
  <c r="J45" i="3"/>
  <c r="B44" i="3"/>
  <c r="D44" i="3"/>
  <c r="F44" i="3"/>
  <c r="H44" i="3"/>
  <c r="J44" i="3"/>
  <c r="B43" i="3"/>
  <c r="D43" i="3"/>
  <c r="F43" i="3"/>
  <c r="H43" i="3"/>
  <c r="J43" i="3"/>
  <c r="B42" i="3"/>
  <c r="D42" i="3"/>
  <c r="F42" i="3"/>
  <c r="H42" i="3"/>
  <c r="J42" i="3"/>
  <c r="B41" i="3"/>
  <c r="D41" i="3"/>
  <c r="F41" i="3"/>
  <c r="H41" i="3"/>
  <c r="J41" i="3"/>
  <c r="B40" i="3"/>
  <c r="D40" i="3"/>
  <c r="F40" i="3"/>
  <c r="H40" i="3"/>
  <c r="J40" i="3"/>
  <c r="B39" i="3"/>
  <c r="D39" i="3"/>
  <c r="F39" i="3"/>
  <c r="H39" i="3"/>
  <c r="J39" i="3"/>
  <c r="B38" i="3"/>
  <c r="D38" i="3"/>
  <c r="F38" i="3"/>
  <c r="H38" i="3"/>
  <c r="J38" i="3"/>
  <c r="B37" i="3"/>
  <c r="D37" i="3"/>
  <c r="F37" i="3"/>
  <c r="H37" i="3"/>
  <c r="J37" i="3"/>
  <c r="B36" i="3"/>
  <c r="D36" i="3"/>
  <c r="F36" i="3"/>
  <c r="H36" i="3"/>
  <c r="J36" i="3"/>
  <c r="B35" i="3"/>
  <c r="D35" i="3"/>
  <c r="F35" i="3"/>
  <c r="H35" i="3"/>
  <c r="J35" i="3"/>
  <c r="B34" i="3"/>
  <c r="D34" i="3"/>
  <c r="F34" i="3"/>
  <c r="H34" i="3"/>
  <c r="J34" i="3"/>
  <c r="B33" i="3"/>
  <c r="D33" i="3"/>
  <c r="F33" i="3"/>
  <c r="H33" i="3"/>
  <c r="J33" i="3"/>
  <c r="B32" i="3"/>
  <c r="D32" i="3"/>
  <c r="F32" i="3"/>
  <c r="H32" i="3"/>
  <c r="J32" i="3"/>
  <c r="B31" i="3"/>
  <c r="D31" i="3"/>
  <c r="F31" i="3"/>
  <c r="H31" i="3"/>
  <c r="J31" i="3"/>
  <c r="B30" i="3"/>
  <c r="D30" i="3"/>
  <c r="F30" i="3"/>
  <c r="H30" i="3"/>
  <c r="J30" i="3"/>
  <c r="B29" i="3"/>
  <c r="D29" i="3"/>
  <c r="F29" i="3"/>
  <c r="H29" i="3"/>
  <c r="J29" i="3"/>
  <c r="B28" i="3"/>
  <c r="D28" i="3"/>
  <c r="F28" i="3"/>
  <c r="H28" i="3"/>
  <c r="J28" i="3"/>
  <c r="B27" i="3"/>
  <c r="D27" i="3"/>
  <c r="F27" i="3"/>
  <c r="H27" i="3"/>
  <c r="J27" i="3"/>
  <c r="B26" i="3"/>
  <c r="D26" i="3"/>
  <c r="F26" i="3"/>
  <c r="H26" i="3"/>
  <c r="J26" i="3"/>
  <c r="J147" i="3" l="1"/>
  <c r="J148" i="3"/>
  <c r="J149" i="3"/>
  <c r="J150" i="3"/>
  <c r="J151" i="3"/>
  <c r="J155" i="3"/>
  <c r="J156" i="3"/>
  <c r="J157" i="3"/>
  <c r="J158" i="3"/>
  <c r="J159" i="3"/>
  <c r="J160" i="3"/>
  <c r="J161" i="3"/>
  <c r="J162" i="3"/>
  <c r="J163" i="3"/>
  <c r="H147" i="3"/>
  <c r="H148" i="3"/>
  <c r="H149" i="3"/>
  <c r="H150" i="3"/>
  <c r="H151" i="3"/>
  <c r="H155" i="3"/>
  <c r="H156" i="3"/>
  <c r="H157" i="3"/>
  <c r="H158" i="3"/>
  <c r="H159" i="3"/>
  <c r="H160" i="3"/>
  <c r="H161" i="3"/>
  <c r="H162" i="3"/>
  <c r="H163" i="3"/>
  <c r="F147" i="3"/>
  <c r="F148" i="3"/>
  <c r="F149" i="3"/>
  <c r="F150" i="3"/>
  <c r="F151" i="3"/>
  <c r="F155" i="3"/>
  <c r="F156" i="3"/>
  <c r="F157" i="3"/>
  <c r="F158" i="3"/>
  <c r="F159" i="3"/>
  <c r="F160" i="3"/>
  <c r="F161" i="3"/>
  <c r="F162" i="3"/>
  <c r="F163" i="3"/>
  <c r="D147" i="3"/>
  <c r="D148" i="3"/>
  <c r="D149" i="3"/>
  <c r="D150" i="3"/>
  <c r="D151" i="3"/>
  <c r="D155" i="3"/>
  <c r="D156" i="3"/>
  <c r="D157" i="3"/>
  <c r="D158" i="3"/>
  <c r="D159" i="3"/>
  <c r="D160" i="3"/>
  <c r="D161" i="3"/>
  <c r="D162" i="3"/>
  <c r="D163" i="3"/>
  <c r="B147" i="3"/>
  <c r="B148" i="3"/>
  <c r="B149" i="3"/>
  <c r="B150" i="3"/>
  <c r="B151" i="3"/>
  <c r="B163" i="3"/>
  <c r="B155" i="3"/>
  <c r="B156" i="3"/>
  <c r="B157" i="3"/>
  <c r="B158" i="3"/>
  <c r="B159" i="3"/>
  <c r="B160" i="3"/>
  <c r="B161" i="3"/>
  <c r="B162" i="3"/>
  <c r="J154" i="3"/>
  <c r="J152" i="3"/>
  <c r="H154" i="3"/>
  <c r="H152" i="3"/>
  <c r="F152" i="3"/>
  <c r="F154" i="3"/>
  <c r="D154" i="3"/>
  <c r="D152" i="3"/>
  <c r="B152" i="3"/>
  <c r="B154" i="3"/>
  <c r="J101" i="3"/>
  <c r="J102" i="3"/>
  <c r="J103" i="3"/>
  <c r="J104" i="3"/>
  <c r="J105" i="3"/>
  <c r="J109" i="3"/>
  <c r="J110" i="3"/>
  <c r="J111" i="3"/>
  <c r="J112" i="3"/>
  <c r="J113" i="3"/>
  <c r="J114" i="3"/>
  <c r="J115" i="3"/>
  <c r="J116" i="3"/>
  <c r="J117" i="3"/>
  <c r="H101" i="3"/>
  <c r="H102" i="3"/>
  <c r="H103" i="3"/>
  <c r="H104" i="3"/>
  <c r="H105" i="3"/>
  <c r="H109" i="3"/>
  <c r="H110" i="3"/>
  <c r="H111" i="3"/>
  <c r="H112" i="3"/>
  <c r="H113" i="3"/>
  <c r="H114" i="3"/>
  <c r="H115" i="3"/>
  <c r="H116" i="3"/>
  <c r="H117" i="3"/>
  <c r="F101" i="3"/>
  <c r="F102" i="3"/>
  <c r="F103" i="3"/>
  <c r="F104" i="3"/>
  <c r="F105" i="3"/>
  <c r="F109" i="3"/>
  <c r="F110" i="3"/>
  <c r="F111" i="3"/>
  <c r="F112" i="3"/>
  <c r="F113" i="3"/>
  <c r="F114" i="3"/>
  <c r="F115" i="3"/>
  <c r="F116" i="3"/>
  <c r="F117" i="3"/>
  <c r="D101" i="3"/>
  <c r="D102" i="3"/>
  <c r="D103" i="3"/>
  <c r="D104" i="3"/>
  <c r="D105" i="3"/>
  <c r="D109" i="3"/>
  <c r="D110" i="3"/>
  <c r="D111" i="3"/>
  <c r="D112" i="3"/>
  <c r="D113" i="3"/>
  <c r="D114" i="3"/>
  <c r="D115" i="3"/>
  <c r="D116" i="3"/>
  <c r="D117" i="3"/>
  <c r="B101" i="3"/>
  <c r="B102" i="3"/>
  <c r="B103" i="3"/>
  <c r="B104" i="3"/>
  <c r="B105" i="3"/>
  <c r="B109" i="3"/>
  <c r="B110" i="3"/>
  <c r="B111" i="3"/>
  <c r="B112" i="3"/>
  <c r="B113" i="3"/>
  <c r="B114" i="3"/>
  <c r="B115" i="3"/>
  <c r="B116" i="3"/>
  <c r="B117" i="3"/>
  <c r="B106" i="3"/>
  <c r="D106" i="3"/>
  <c r="F106" i="3"/>
  <c r="H106" i="3"/>
  <c r="J106" i="3"/>
  <c r="J108" i="3"/>
  <c r="H108" i="3"/>
  <c r="F108" i="3"/>
  <c r="D108" i="3"/>
  <c r="B108" i="3"/>
  <c r="B63" i="3"/>
  <c r="B64" i="3"/>
  <c r="B65" i="3"/>
  <c r="B66" i="3"/>
  <c r="B67" i="3"/>
  <c r="B68" i="3"/>
  <c r="B69" i="3"/>
  <c r="B70" i="3"/>
  <c r="B71" i="3"/>
  <c r="D63" i="3"/>
  <c r="D64" i="3"/>
  <c r="D65" i="3"/>
  <c r="D66" i="3"/>
  <c r="D67" i="3"/>
  <c r="D68" i="3"/>
  <c r="D69" i="3"/>
  <c r="D70" i="3"/>
  <c r="D71" i="3"/>
  <c r="F63" i="3"/>
  <c r="F64" i="3"/>
  <c r="F65" i="3"/>
  <c r="F66" i="3"/>
  <c r="F67" i="3"/>
  <c r="F68" i="3"/>
  <c r="F69" i="3"/>
  <c r="F70" i="3"/>
  <c r="F71" i="3"/>
  <c r="H63" i="3"/>
  <c r="H64" i="3"/>
  <c r="H65" i="3"/>
  <c r="H66" i="3"/>
  <c r="H67" i="3"/>
  <c r="H68" i="3"/>
  <c r="H69" i="3"/>
  <c r="H70" i="3"/>
  <c r="H71" i="3"/>
  <c r="J63" i="3"/>
  <c r="J64" i="3"/>
  <c r="J65" i="3"/>
  <c r="J66" i="3"/>
  <c r="J67" i="3"/>
  <c r="J68" i="3"/>
  <c r="J69" i="3"/>
  <c r="J70" i="3"/>
  <c r="J71" i="3"/>
  <c r="J55" i="3"/>
  <c r="J56" i="3"/>
  <c r="J57" i="3"/>
  <c r="J58" i="3"/>
  <c r="J59" i="3"/>
  <c r="H55" i="3"/>
  <c r="H56" i="3"/>
  <c r="H57" i="3"/>
  <c r="H58" i="3"/>
  <c r="H59" i="3"/>
  <c r="F55" i="3"/>
  <c r="F56" i="3"/>
  <c r="F57" i="3"/>
  <c r="F58" i="3"/>
  <c r="F59" i="3"/>
  <c r="D55" i="3"/>
  <c r="D56" i="3"/>
  <c r="D57" i="3"/>
  <c r="D58" i="3"/>
  <c r="D59" i="3"/>
  <c r="D60" i="3"/>
  <c r="F60" i="3"/>
  <c r="H60" i="3"/>
  <c r="J60" i="3"/>
  <c r="J62" i="3"/>
  <c r="H62" i="3"/>
  <c r="F62" i="3"/>
  <c r="D62" i="3"/>
  <c r="B55" i="3"/>
  <c r="B56" i="3"/>
  <c r="B57" i="3"/>
  <c r="B58" i="3"/>
  <c r="B59" i="3"/>
  <c r="B60" i="3"/>
  <c r="B62" i="3"/>
  <c r="J9" i="3"/>
  <c r="J10" i="3"/>
  <c r="J11" i="3"/>
  <c r="J12" i="3"/>
  <c r="J13" i="3"/>
  <c r="H9" i="3"/>
  <c r="H10" i="3"/>
  <c r="H11" i="3"/>
  <c r="H12" i="3"/>
  <c r="H13" i="3"/>
  <c r="F9" i="3"/>
  <c r="F10" i="3"/>
  <c r="F11" i="3"/>
  <c r="F12" i="3"/>
  <c r="F13" i="3"/>
  <c r="D9" i="3"/>
  <c r="D10" i="3"/>
  <c r="D11" i="3"/>
  <c r="D12" i="3"/>
  <c r="D13" i="3"/>
  <c r="J14" i="3"/>
  <c r="H14" i="3"/>
  <c r="F14" i="3"/>
  <c r="D14" i="3"/>
  <c r="B9" i="3"/>
  <c r="B10" i="3"/>
  <c r="B11" i="3"/>
  <c r="B12" i="3"/>
  <c r="B13" i="3"/>
  <c r="B14" i="3"/>
  <c r="J17" i="3"/>
  <c r="J18" i="3"/>
  <c r="J19" i="3"/>
  <c r="J20" i="3"/>
  <c r="J21" i="3"/>
  <c r="J22" i="3"/>
  <c r="J23" i="3"/>
  <c r="J24" i="3"/>
  <c r="J25" i="3"/>
  <c r="J16" i="3"/>
  <c r="H17" i="3"/>
  <c r="H18" i="3"/>
  <c r="H19" i="3"/>
  <c r="H20" i="3"/>
  <c r="H21" i="3"/>
  <c r="H22" i="3"/>
  <c r="H23" i="3"/>
  <c r="H24" i="3"/>
  <c r="H25" i="3"/>
  <c r="H16" i="3"/>
  <c r="F17" i="3"/>
  <c r="F18" i="3"/>
  <c r="F19" i="3"/>
  <c r="F20" i="3"/>
  <c r="F21" i="3"/>
  <c r="F22" i="3"/>
  <c r="F23" i="3"/>
  <c r="F24" i="3"/>
  <c r="F25" i="3"/>
  <c r="F16" i="3"/>
  <c r="D17" i="3"/>
  <c r="D18" i="3"/>
  <c r="D19" i="3"/>
  <c r="D20" i="3"/>
  <c r="D21" i="3"/>
  <c r="D22" i="3"/>
  <c r="D23" i="3"/>
  <c r="D24" i="3"/>
  <c r="D25" i="3"/>
  <c r="D16" i="3"/>
  <c r="B17" i="3"/>
  <c r="B18" i="3"/>
  <c r="B19" i="3"/>
  <c r="B20" i="3"/>
  <c r="B21" i="3"/>
  <c r="B22" i="3"/>
  <c r="B23" i="3"/>
  <c r="B24" i="3"/>
  <c r="B25" i="3"/>
  <c r="B16" i="3"/>
  <c r="F99" i="2"/>
  <c r="E99" i="2"/>
  <c r="D99" i="2"/>
  <c r="C99" i="2"/>
  <c r="F98" i="2"/>
  <c r="E98" i="2"/>
  <c r="D98" i="2"/>
  <c r="C98" i="2"/>
  <c r="F97" i="2"/>
  <c r="E97" i="2"/>
  <c r="D97" i="2"/>
  <c r="C97" i="2"/>
  <c r="F96" i="2"/>
  <c r="E96" i="2"/>
  <c r="D96" i="2"/>
  <c r="C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F89" i="2"/>
  <c r="E89" i="2"/>
  <c r="D89" i="2"/>
  <c r="C89" i="2"/>
  <c r="F88" i="2"/>
  <c r="E88" i="2"/>
  <c r="D88" i="2"/>
  <c r="C88" i="2"/>
  <c r="F87" i="2"/>
  <c r="E87" i="2"/>
  <c r="D87" i="2"/>
  <c r="C87" i="2"/>
  <c r="F86" i="2"/>
  <c r="E86" i="2"/>
  <c r="D86" i="2"/>
  <c r="C86" i="2"/>
  <c r="F85" i="2"/>
  <c r="E85" i="2"/>
  <c r="D85" i="2"/>
  <c r="C85" i="2"/>
  <c r="F80" i="2"/>
  <c r="E80" i="2"/>
  <c r="D80" i="2"/>
  <c r="C80" i="2"/>
  <c r="F79" i="2"/>
  <c r="E79" i="2"/>
  <c r="D79" i="2"/>
  <c r="C79" i="2"/>
  <c r="F78" i="2"/>
  <c r="E78" i="2"/>
  <c r="D78" i="2"/>
  <c r="C78" i="2"/>
  <c r="F77" i="2"/>
  <c r="E77" i="2"/>
  <c r="D77" i="2"/>
  <c r="C77" i="2"/>
  <c r="F76" i="2"/>
  <c r="E76" i="2"/>
  <c r="D76" i="2"/>
  <c r="C76" i="2"/>
  <c r="F75" i="2"/>
  <c r="E75" i="2"/>
  <c r="D75" i="2"/>
  <c r="C75" i="2"/>
  <c r="F74" i="2"/>
  <c r="E74" i="2"/>
  <c r="D74" i="2"/>
  <c r="C74" i="2"/>
  <c r="F73" i="2"/>
  <c r="E73" i="2"/>
  <c r="D73" i="2"/>
  <c r="C73" i="2"/>
  <c r="F72" i="2"/>
  <c r="E72" i="2"/>
  <c r="D72" i="2"/>
  <c r="C72" i="2"/>
  <c r="F71" i="2"/>
  <c r="E71" i="2"/>
  <c r="D71" i="2"/>
  <c r="C71" i="2"/>
  <c r="F70" i="2"/>
  <c r="E70" i="2"/>
  <c r="D70" i="2"/>
  <c r="C70" i="2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C7" i="2"/>
  <c r="C25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F14" i="2"/>
  <c r="E14" i="2"/>
  <c r="D14" i="2"/>
  <c r="F13" i="2"/>
  <c r="E13" i="2"/>
  <c r="D13" i="2"/>
  <c r="F12" i="2"/>
  <c r="E12" i="2"/>
  <c r="D12" i="2"/>
  <c r="F11" i="2"/>
  <c r="E11" i="2"/>
  <c r="D11" i="2"/>
  <c r="F10" i="2"/>
  <c r="E10" i="2"/>
  <c r="D10" i="2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37" i="2"/>
  <c r="E37" i="2"/>
  <c r="D37" i="2"/>
  <c r="F36" i="2"/>
  <c r="E36" i="2"/>
  <c r="D36" i="2"/>
  <c r="F35" i="2"/>
  <c r="E35" i="2"/>
  <c r="D35" i="2"/>
  <c r="F34" i="2"/>
  <c r="E34" i="2"/>
  <c r="D34" i="2"/>
  <c r="F33" i="2"/>
  <c r="E33" i="2"/>
  <c r="D33" i="2"/>
  <c r="F32" i="2"/>
  <c r="E32" i="2"/>
  <c r="D32" i="2"/>
  <c r="F31" i="2"/>
  <c r="E31" i="2"/>
  <c r="D31" i="2"/>
  <c r="F30" i="2"/>
  <c r="E30" i="2"/>
  <c r="D30" i="2"/>
  <c r="F29" i="2"/>
  <c r="E29" i="2"/>
  <c r="D29" i="2"/>
  <c r="F28" i="2"/>
  <c r="E28" i="2"/>
  <c r="D28" i="2"/>
  <c r="F27" i="2"/>
  <c r="E27" i="2"/>
  <c r="D27" i="2"/>
  <c r="F26" i="2"/>
  <c r="E26" i="2"/>
  <c r="D26" i="2"/>
  <c r="F25" i="2"/>
  <c r="E25" i="2"/>
  <c r="D25" i="2"/>
  <c r="F24" i="2"/>
  <c r="E24" i="2"/>
  <c r="D24" i="2"/>
  <c r="F23" i="2"/>
  <c r="E23" i="2"/>
  <c r="D23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H99" i="2"/>
  <c r="H98" i="2"/>
  <c r="A98" i="2" s="1"/>
  <c r="H97" i="2"/>
  <c r="A97" i="2"/>
  <c r="H96" i="2"/>
  <c r="H95" i="2"/>
  <c r="A95" i="2" s="1"/>
  <c r="H94" i="2"/>
  <c r="A94" i="2" s="1"/>
  <c r="H93" i="2"/>
  <c r="A93" i="2" s="1"/>
  <c r="H92" i="2"/>
  <c r="H91" i="2"/>
  <c r="A91" i="2" s="1"/>
  <c r="H90" i="2"/>
  <c r="A90" i="2" s="1"/>
  <c r="H89" i="2"/>
  <c r="A89" i="2" s="1"/>
  <c r="H88" i="2"/>
  <c r="H87" i="2"/>
  <c r="A87" i="2" s="1"/>
  <c r="H86" i="2"/>
  <c r="A86" i="2" s="1"/>
  <c r="H85" i="2"/>
  <c r="A85" i="2" s="1"/>
  <c r="H84" i="2"/>
  <c r="A84" i="2" s="1"/>
  <c r="H80" i="2"/>
  <c r="A80" i="2" s="1"/>
  <c r="H79" i="2"/>
  <c r="A79" i="2" s="1"/>
  <c r="H78" i="2"/>
  <c r="A78" i="2" s="1"/>
  <c r="H77" i="2"/>
  <c r="A77" i="2" s="1"/>
  <c r="H76" i="2"/>
  <c r="A76" i="2" s="1"/>
  <c r="H75" i="2"/>
  <c r="A75" i="2" s="1"/>
  <c r="H74" i="2"/>
  <c r="A74" i="2" s="1"/>
  <c r="H73" i="2"/>
  <c r="A73" i="2" s="1"/>
  <c r="H72" i="2"/>
  <c r="A72" i="2"/>
  <c r="H71" i="2"/>
  <c r="A71" i="2" s="1"/>
  <c r="H70" i="2"/>
  <c r="A70" i="2" s="1"/>
  <c r="H69" i="2"/>
  <c r="A69" i="2" s="1"/>
  <c r="H68" i="2"/>
  <c r="A68" i="2" s="1"/>
  <c r="H67" i="2"/>
  <c r="A67" i="2" s="1"/>
  <c r="H66" i="2"/>
  <c r="A66" i="2" s="1"/>
  <c r="H65" i="2"/>
  <c r="A65" i="2" s="1"/>
  <c r="H56" i="2"/>
  <c r="A56" i="2" s="1"/>
  <c r="H55" i="2"/>
  <c r="A55" i="2"/>
  <c r="H54" i="2"/>
  <c r="A54" i="2" s="1"/>
  <c r="H53" i="2"/>
  <c r="A53" i="2" s="1"/>
  <c r="H52" i="2"/>
  <c r="A52" i="2" s="1"/>
  <c r="H51" i="2"/>
  <c r="A51" i="2" s="1"/>
  <c r="H50" i="2"/>
  <c r="A50" i="2" s="1"/>
  <c r="H49" i="2"/>
  <c r="A49" i="2" s="1"/>
  <c r="H48" i="2"/>
  <c r="A48" i="2" s="1"/>
  <c r="H47" i="2"/>
  <c r="A47" i="2" s="1"/>
  <c r="H46" i="2"/>
  <c r="A46" i="2" s="1"/>
  <c r="H45" i="2"/>
  <c r="A45" i="2" s="1"/>
  <c r="H44" i="2"/>
  <c r="A44" i="2" s="1"/>
  <c r="H43" i="2"/>
  <c r="A43" i="2" s="1"/>
  <c r="H42" i="2"/>
  <c r="A42" i="2" s="1"/>
  <c r="H41" i="2"/>
  <c r="A41" i="2" s="1"/>
  <c r="H37" i="2"/>
  <c r="H36" i="2"/>
  <c r="H35" i="2"/>
  <c r="H34" i="2"/>
  <c r="H33" i="2"/>
  <c r="H32" i="2"/>
  <c r="H31" i="2"/>
  <c r="H30" i="2"/>
  <c r="H29" i="2"/>
  <c r="H28" i="2"/>
  <c r="H27" i="2"/>
  <c r="H26" i="2"/>
  <c r="A37" i="2"/>
  <c r="A36" i="2"/>
  <c r="A35" i="2"/>
  <c r="A34" i="2"/>
  <c r="A33" i="2"/>
  <c r="A32" i="2"/>
  <c r="A31" i="2"/>
  <c r="A30" i="2"/>
  <c r="A29" i="2"/>
  <c r="A28" i="2"/>
  <c r="A27" i="2"/>
  <c r="A26" i="2"/>
  <c r="H25" i="2"/>
  <c r="A25" i="2" s="1"/>
  <c r="H24" i="2"/>
  <c r="A24" i="2" s="1"/>
  <c r="H23" i="2"/>
  <c r="A23" i="2" s="1"/>
  <c r="H22" i="2"/>
  <c r="C84" i="2"/>
  <c r="D84" i="2"/>
  <c r="E84" i="2"/>
  <c r="F84" i="2"/>
  <c r="A92" i="2"/>
  <c r="H14" i="2"/>
  <c r="A14" i="2" s="1"/>
  <c r="H15" i="2"/>
  <c r="A15" i="2" s="1"/>
  <c r="H16" i="2"/>
  <c r="A16" i="2" s="1"/>
  <c r="H17" i="2"/>
  <c r="H18" i="2"/>
  <c r="H19" i="2"/>
  <c r="H13" i="2"/>
  <c r="A13" i="2" s="1"/>
  <c r="H7" i="2"/>
  <c r="A7" i="2" s="1"/>
  <c r="H5" i="2"/>
  <c r="A5" i="2" s="1"/>
  <c r="H6" i="2"/>
  <c r="A6" i="2" s="1"/>
  <c r="H8" i="2"/>
  <c r="A8" i="2" s="1"/>
  <c r="H9" i="2"/>
  <c r="A9" i="2" s="1"/>
  <c r="H10" i="2"/>
  <c r="A10" i="2" s="1"/>
  <c r="H11" i="2"/>
  <c r="A11" i="2" s="1"/>
  <c r="H12" i="2"/>
  <c r="A12" i="2" s="1"/>
  <c r="H4" i="2"/>
  <c r="A4" i="2" s="1"/>
  <c r="C23" i="2"/>
  <c r="C26" i="2"/>
  <c r="C28" i="2"/>
  <c r="A22" i="2"/>
  <c r="C8" i="2"/>
  <c r="C10" i="2"/>
  <c r="A17" i="2"/>
  <c r="A18" i="2"/>
  <c r="A19" i="2"/>
  <c r="A88" i="2"/>
  <c r="A96" i="2"/>
  <c r="A99" i="2"/>
  <c r="C22" i="2"/>
  <c r="F65" i="2"/>
  <c r="E65" i="2"/>
  <c r="D65" i="2"/>
  <c r="C65" i="2"/>
  <c r="F41" i="2"/>
  <c r="E41" i="2"/>
  <c r="D41" i="2"/>
  <c r="C41" i="2"/>
  <c r="C24" i="2"/>
  <c r="C30" i="2"/>
  <c r="C31" i="2"/>
  <c r="C32" i="2"/>
  <c r="C33" i="2"/>
  <c r="C34" i="2"/>
  <c r="C35" i="2"/>
  <c r="C36" i="2"/>
  <c r="C37" i="2"/>
  <c r="F22" i="2"/>
  <c r="E22" i="2"/>
  <c r="D22" i="2"/>
  <c r="C5" i="2"/>
  <c r="C6" i="2"/>
  <c r="C12" i="2"/>
  <c r="C13" i="2"/>
  <c r="C14" i="2"/>
  <c r="C15" i="2"/>
  <c r="C16" i="2"/>
  <c r="C17" i="2"/>
  <c r="C18" i="2"/>
  <c r="C19" i="2"/>
  <c r="F4" i="2"/>
  <c r="E4" i="2"/>
  <c r="D4" i="2"/>
  <c r="C4" i="2"/>
</calcChain>
</file>

<file path=xl/sharedStrings.xml><?xml version="1.0" encoding="utf-8"?>
<sst xmlns="http://schemas.openxmlformats.org/spreadsheetml/2006/main" count="105" uniqueCount="34">
  <si>
    <t>H=300</t>
  </si>
  <si>
    <t>H=200</t>
  </si>
  <si>
    <t>H=600</t>
  </si>
  <si>
    <t>H=500</t>
  </si>
  <si>
    <t>H=400</t>
  </si>
  <si>
    <t>Längd (mm)</t>
  </si>
  <si>
    <t>H=700</t>
  </si>
  <si>
    <t>H=900</t>
  </si>
  <si>
    <t>Effekt</t>
  </si>
  <si>
    <t>n</t>
  </si>
  <si>
    <t>Höjd 70</t>
  </si>
  <si>
    <t>Höjd 140</t>
  </si>
  <si>
    <t>Höjd 210</t>
  </si>
  <si>
    <t>Höjd 280</t>
  </si>
  <si>
    <t>Rev 2018-10-08</t>
  </si>
  <si>
    <t>Lower limit 800mm</t>
  </si>
  <si>
    <t>Lisa Edge High</t>
  </si>
  <si>
    <t>Versio: 2020-06-22</t>
  </si>
  <si>
    <t>Huonelämp.</t>
  </si>
  <si>
    <t>Paluulämp.</t>
  </si>
  <si>
    <t>Menolämp.</t>
  </si>
  <si>
    <t>Korkeus 70</t>
  </si>
  <si>
    <t>Pituus (mm)</t>
  </si>
  <si>
    <t>Teho (W)</t>
  </si>
  <si>
    <t>Stravent Oy pidättää oikeuden tehdä muutoksia tähän taulukkoon ilman erillistä ilmoitusta.</t>
  </si>
  <si>
    <t>Stravent Oy</t>
  </si>
  <si>
    <t>Puhelin:</t>
  </si>
  <si>
    <t>09 4241 3630</t>
  </si>
  <si>
    <t>Piispantilankuja 4</t>
  </si>
  <si>
    <t>Email:</t>
  </si>
  <si>
    <t>etunimi.sukunimi@stravent.fi</t>
  </si>
  <si>
    <t>02240 Espoo</t>
  </si>
  <si>
    <t>www:</t>
  </si>
  <si>
    <t>www.stravent.fi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</si>
</sst>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#,##0.0000\ _k_r"/>
    <numFmt numFmtId="167" formatCode="#,##0.0000"/>
  </numFmts>
  <fonts count="18">
    <font>
      <sz val="10"/>
      <name val="Arial"/>
    </font>
    <font>
      <sz val="10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u/>
      <sz val="10"/>
      <color theme="10"/>
      <name val="Arial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09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0" fillId="0" borderId="0" xfId="0" applyFill="1" applyBorder="1"/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11" fillId="0" borderId="0" xfId="0" applyFont="1" applyAlignment="1"/>
    <xf numFmtId="0" fontId="0" fillId="0" borderId="0" xfId="0" applyFill="1"/>
    <xf numFmtId="1" fontId="0" fillId="0" borderId="0" xfId="0" applyNumberFormat="1" applyFill="1"/>
    <xf numFmtId="0" fontId="13" fillId="0" borderId="0" xfId="0" applyFont="1" applyFill="1" applyBorder="1"/>
    <xf numFmtId="14" fontId="0" fillId="0" borderId="0" xfId="0" applyNumberFormat="1"/>
    <xf numFmtId="0" fontId="0" fillId="4" borderId="9" xfId="0" applyFill="1" applyBorder="1"/>
    <xf numFmtId="0" fontId="8" fillId="4" borderId="9" xfId="0" applyFont="1" applyFill="1" applyBorder="1"/>
    <xf numFmtId="1" fontId="8" fillId="4" borderId="9" xfId="0" applyNumberFormat="1" applyFont="1" applyFill="1" applyBorder="1" applyAlignment="1">
      <alignment horizontal="center"/>
    </xf>
    <xf numFmtId="3" fontId="0" fillId="0" borderId="9" xfId="0" applyNumberFormat="1" applyBorder="1" applyProtection="1">
      <protection hidden="1"/>
    </xf>
    <xf numFmtId="164" fontId="0" fillId="5" borderId="9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10" fillId="3" borderId="11" xfId="0" applyFont="1" applyFill="1" applyBorder="1" applyAlignment="1" applyProtection="1">
      <alignment horizontal="left" vertical="center"/>
      <protection locked="0"/>
    </xf>
    <xf numFmtId="3" fontId="0" fillId="6" borderId="9" xfId="0" applyNumberFormat="1" applyFill="1" applyBorder="1" applyProtection="1">
      <protection hidden="1"/>
    </xf>
    <xf numFmtId="3" fontId="0" fillId="0" borderId="0" xfId="0" applyNumberFormat="1" applyBorder="1" applyProtection="1">
      <protection hidden="1"/>
    </xf>
    <xf numFmtId="0" fontId="4" fillId="0" borderId="0" xfId="0" applyFont="1"/>
    <xf numFmtId="0" fontId="0" fillId="0" borderId="0" xfId="0" applyBorder="1"/>
    <xf numFmtId="3" fontId="0" fillId="0" borderId="9" xfId="0" applyNumberFormat="1" applyFill="1" applyBorder="1" applyProtection="1">
      <protection hidden="1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" fontId="3" fillId="4" borderId="12" xfId="0" applyNumberFormat="1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165" fontId="0" fillId="0" borderId="0" xfId="0" applyNumberFormat="1"/>
    <xf numFmtId="165" fontId="0" fillId="0" borderId="0" xfId="0" applyNumberFormat="1" applyFill="1"/>
    <xf numFmtId="165" fontId="8" fillId="4" borderId="9" xfId="0" applyNumberFormat="1" applyFont="1" applyFill="1" applyBorder="1" applyAlignment="1">
      <alignment horizontal="center"/>
    </xf>
    <xf numFmtId="165" fontId="0" fillId="0" borderId="9" xfId="0" applyNumberFormat="1" applyBorder="1" applyProtection="1">
      <protection hidden="1"/>
    </xf>
    <xf numFmtId="165" fontId="0" fillId="0" borderId="9" xfId="0" applyNumberFormat="1" applyFill="1" applyBorder="1" applyProtection="1">
      <protection hidden="1"/>
    </xf>
    <xf numFmtId="165" fontId="8" fillId="0" borderId="9" xfId="0" applyNumberFormat="1" applyFont="1" applyFill="1" applyBorder="1" applyProtection="1">
      <protection hidden="1"/>
    </xf>
    <xf numFmtId="165" fontId="4" fillId="6" borderId="9" xfId="0" applyNumberFormat="1" applyFont="1" applyFill="1" applyBorder="1" applyProtection="1">
      <protection hidden="1"/>
    </xf>
    <xf numFmtId="165" fontId="0" fillId="0" borderId="0" xfId="0" applyNumberFormat="1" applyFill="1" applyBorder="1" applyProtection="1">
      <protection hidden="1"/>
    </xf>
    <xf numFmtId="0" fontId="1" fillId="0" borderId="0" xfId="0" applyFont="1"/>
    <xf numFmtId="165" fontId="0" fillId="6" borderId="9" xfId="0" applyNumberFormat="1" applyFill="1" applyBorder="1" applyProtection="1">
      <protection hidden="1"/>
    </xf>
    <xf numFmtId="165" fontId="0" fillId="0" borderId="9" xfId="0" applyNumberFormat="1" applyBorder="1"/>
    <xf numFmtId="166" fontId="0" fillId="0" borderId="0" xfId="0" applyNumberFormat="1"/>
    <xf numFmtId="166" fontId="8" fillId="4" borderId="9" xfId="0" applyNumberFormat="1" applyFont="1" applyFill="1" applyBorder="1" applyAlignment="1">
      <alignment horizontal="center"/>
    </xf>
    <xf numFmtId="166" fontId="0" fillId="0" borderId="9" xfId="0" applyNumberFormat="1" applyBorder="1" applyProtection="1">
      <protection hidden="1"/>
    </xf>
    <xf numFmtId="166" fontId="0" fillId="6" borderId="9" xfId="0" applyNumberFormat="1" applyFill="1" applyBorder="1" applyProtection="1">
      <protection hidden="1"/>
    </xf>
    <xf numFmtId="166" fontId="0" fillId="0" borderId="9" xfId="0" applyNumberFormat="1" applyFill="1" applyBorder="1" applyProtection="1">
      <protection hidden="1"/>
    </xf>
    <xf numFmtId="166" fontId="0" fillId="0" borderId="9" xfId="0" applyNumberFormat="1" applyBorder="1"/>
    <xf numFmtId="165" fontId="0" fillId="0" borderId="9" xfId="0" applyNumberFormat="1" applyFill="1" applyBorder="1"/>
    <xf numFmtId="165" fontId="8" fillId="0" borderId="9" xfId="0" applyNumberFormat="1" applyFont="1" applyFill="1" applyBorder="1"/>
    <xf numFmtId="165" fontId="0" fillId="6" borderId="9" xfId="0" applyNumberFormat="1" applyFill="1" applyBorder="1"/>
    <xf numFmtId="165" fontId="0" fillId="0" borderId="0" xfId="0" applyNumberFormat="1" applyFill="1" applyBorder="1"/>
    <xf numFmtId="1" fontId="3" fillId="4" borderId="9" xfId="0" applyNumberFormat="1" applyFont="1" applyFill="1" applyBorder="1" applyAlignment="1">
      <alignment horizontal="center"/>
    </xf>
    <xf numFmtId="1" fontId="3" fillId="0" borderId="6" xfId="0" applyNumberFormat="1" applyFont="1" applyBorder="1" applyAlignment="1">
      <alignment vertical="center"/>
    </xf>
    <xf numFmtId="1" fontId="3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67" fontId="1" fillId="6" borderId="2" xfId="1" applyNumberFormat="1" applyFont="1" applyFill="1" applyBorder="1"/>
    <xf numFmtId="0" fontId="1" fillId="0" borderId="0" xfId="0" applyFont="1" applyFill="1"/>
    <xf numFmtId="0" fontId="1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/>
    </xf>
    <xf numFmtId="3" fontId="0" fillId="8" borderId="9" xfId="0" applyNumberFormat="1" applyFill="1" applyBorder="1" applyProtection="1">
      <protection hidden="1"/>
    </xf>
    <xf numFmtId="3" fontId="3" fillId="8" borderId="9" xfId="0" applyNumberFormat="1" applyFont="1" applyFill="1" applyBorder="1" applyAlignment="1" applyProtection="1">
      <alignment horizontal="center"/>
      <protection hidden="1"/>
    </xf>
    <xf numFmtId="0" fontId="8" fillId="4" borderId="9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" fontId="8" fillId="4" borderId="9" xfId="0" applyNumberFormat="1" applyFont="1" applyFill="1" applyBorder="1" applyAlignment="1">
      <alignment horizontal="center"/>
    </xf>
    <xf numFmtId="1" fontId="3" fillId="7" borderId="9" xfId="0" applyNumberFormat="1" applyFont="1" applyFill="1" applyBorder="1" applyAlignment="1">
      <alignment horizontal="center"/>
    </xf>
    <xf numFmtId="1" fontId="8" fillId="7" borderId="9" xfId="0" applyNumberFormat="1" applyFont="1" applyFill="1" applyBorder="1" applyAlignment="1">
      <alignment horizontal="center"/>
    </xf>
    <xf numFmtId="1" fontId="8" fillId="7" borderId="3" xfId="0" applyNumberFormat="1" applyFont="1" applyFill="1" applyBorder="1" applyAlignment="1">
      <alignment horizontal="center"/>
    </xf>
    <xf numFmtId="1" fontId="8" fillId="7" borderId="10" xfId="0" applyNumberFormat="1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1" fontId="8" fillId="4" borderId="2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1" fontId="8" fillId="4" borderId="3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3" fillId="4" borderId="9" xfId="0" applyFont="1" applyFill="1" applyBorder="1" applyAlignment="1">
      <alignment horizontal="center"/>
    </xf>
    <xf numFmtId="0" fontId="13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quotePrefix="1" applyFont="1" applyAlignment="1">
      <alignment horizontal="left" vertical="top"/>
    </xf>
    <xf numFmtId="0" fontId="17" fillId="0" borderId="0" xfId="2" applyFont="1"/>
  </cellXfs>
  <cellStyles count="3">
    <cellStyle name="Hyperlinkki" xfId="2" builtinId="8"/>
    <cellStyle name="Normaali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317500</xdr:colOff>
      <xdr:row>1</xdr:row>
      <xdr:rowOff>76200</xdr:rowOff>
    </xdr:from>
    <xdr:to>
      <xdr:col>6</xdr:col>
      <xdr:colOff>572654</xdr:colOff>
      <xdr:row>2</xdr:row>
      <xdr:rowOff>56674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F0103F03-3F8E-6240-B19C-7E86DE35F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8800" y="241300"/>
          <a:ext cx="1131454" cy="424974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130</xdr:row>
      <xdr:rowOff>104774</xdr:rowOff>
    </xdr:from>
    <xdr:to>
      <xdr:col>9</xdr:col>
      <xdr:colOff>537063</xdr:colOff>
      <xdr:row>134</xdr:row>
      <xdr:rowOff>69849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8CB72A1-3E9B-834C-BF0F-1BC1C052A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0475" y="7966074"/>
          <a:ext cx="1613388" cy="62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tunimi.sukunimi@stravent.fi" TargetMode="External"/><Relationship Id="rId1" Type="http://schemas.openxmlformats.org/officeDocument/2006/relationships/hyperlink" Target="http://www.stravent.fi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35"/>
  <sheetViews>
    <sheetView showGridLines="0" tabSelected="1" workbookViewId="0">
      <pane xSplit="1" ySplit="5" topLeftCell="B6" activePane="bottomRight" state="frozen"/>
      <selection activeCell="H1" sqref="H1"/>
      <selection pane="topRight" activeCell="I1" sqref="I1"/>
      <selection pane="bottomLeft" activeCell="H6" sqref="H6"/>
      <selection pane="bottomRight" activeCell="C4" sqref="C4"/>
    </sheetView>
  </sheetViews>
  <sheetFormatPr baseColWidth="10" defaultColWidth="11.5" defaultRowHeight="13"/>
  <cols>
    <col min="1" max="1" width="5.1640625" customWidth="1"/>
    <col min="2" max="2" width="14.83203125" customWidth="1"/>
    <col min="5" max="5" width="10.1640625" style="45" customWidth="1"/>
    <col min="11" max="12" width="9" customWidth="1"/>
    <col min="13" max="13" width="8.83203125" customWidth="1"/>
    <col min="14" max="14" width="9.5" customWidth="1"/>
  </cols>
  <sheetData>
    <row r="1" spans="2:7">
      <c r="D1" s="27"/>
      <c r="F1" s="53" t="s">
        <v>17</v>
      </c>
    </row>
    <row r="2" spans="2:7" ht="35.25" customHeight="1">
      <c r="B2" s="23" t="s">
        <v>16</v>
      </c>
    </row>
    <row r="3" spans="2:7" ht="14" thickBot="1"/>
    <row r="4" spans="2:7" ht="20.25" customHeight="1" thickBot="1">
      <c r="B4" s="102" t="s">
        <v>20</v>
      </c>
      <c r="C4" s="34">
        <v>60</v>
      </c>
      <c r="D4" s="67" t="s">
        <v>19</v>
      </c>
      <c r="E4" s="34">
        <v>30</v>
      </c>
      <c r="F4" s="67" t="s">
        <v>18</v>
      </c>
      <c r="G4" s="34">
        <v>20</v>
      </c>
    </row>
    <row r="5" spans="2:7">
      <c r="B5" s="26"/>
    </row>
    <row r="6" spans="2:7" ht="11.25" customHeight="1">
      <c r="B6" s="24"/>
    </row>
    <row r="7" spans="2:7" ht="20" customHeight="1">
      <c r="B7" s="78" t="s">
        <v>21</v>
      </c>
      <c r="C7" s="79"/>
      <c r="D7" s="80"/>
    </row>
    <row r="8" spans="2:7" ht="20" customHeight="1">
      <c r="B8" s="28"/>
      <c r="C8" s="88" t="s">
        <v>23</v>
      </c>
      <c r="D8" s="89"/>
    </row>
    <row r="9" spans="2:7" ht="18.75" customHeight="1">
      <c r="B9" s="103" t="s">
        <v>22</v>
      </c>
      <c r="C9" s="43">
        <v>43</v>
      </c>
      <c r="D9" s="43">
        <v>54</v>
      </c>
    </row>
    <row r="10" spans="2:7">
      <c r="B10" s="17">
        <v>600</v>
      </c>
      <c r="C10" s="31">
        <f>Blad1!N11*((('Lisa Edge High'!$C$4-'Lisa Edge High'!$E$4)/(LN(('Lisa Edge High'!$C$4-'Lisa Edge High'!$G$4)/('Lisa Edge High'!$E$4-'Lisa Edge High'!$G$4))))/49.8329)^Blad1!$O$15</f>
        <v>136.97240616249542</v>
      </c>
      <c r="D10" s="31">
        <f>Blad1!P11*((('Lisa Edge High'!$C$4-'Lisa Edge High'!$E$4)/(LN(('Lisa Edge High'!$C$4-'Lisa Edge High'!$G$4)/('Lisa Edge High'!$E$4-'Lisa Edge High'!$G$4))))/49.8329)^Blad1!$Q$15</f>
        <v>172.65823676005104</v>
      </c>
    </row>
    <row r="11" spans="2:7">
      <c r="B11" s="74">
        <v>700</v>
      </c>
      <c r="C11" s="75">
        <f>Blad1!N12*((('Lisa Edge High'!$C$4-'Lisa Edge High'!$E$4)/(LN(('Lisa Edge High'!$C$4-'Lisa Edge High'!$G$4)/('Lisa Edge High'!$E$4-'Lisa Edge High'!$G$4))))/49.8329)^Blad1!$O$15</f>
        <v>159.80114052291131</v>
      </c>
      <c r="D11" s="75">
        <f>Blad1!P12*((('Lisa Edge High'!$C$4-'Lisa Edge High'!$E$4)/(LN(('Lisa Edge High'!$C$4-'Lisa Edge High'!$G$4)/('Lisa Edge High'!$E$4-'Lisa Edge High'!$G$4))))/49.8329)^Blad1!$Q$15</f>
        <v>201.43460955339285</v>
      </c>
    </row>
    <row r="12" spans="2:7">
      <c r="B12" s="17">
        <v>800</v>
      </c>
      <c r="C12" s="31">
        <f>Blad1!N13*((('Lisa Edge High'!$C$4-'Lisa Edge High'!$E$4)/(LN(('Lisa Edge High'!$C$4-'Lisa Edge High'!$G$4)/('Lisa Edge High'!$E$4-'Lisa Edge High'!$G$4))))/49.8329)^Blad1!$O$15</f>
        <v>182.62987488332723</v>
      </c>
      <c r="D12" s="31">
        <f>Blad1!P13*((('Lisa Edge High'!$C$4-'Lisa Edge High'!$E$4)/(LN(('Lisa Edge High'!$C$4-'Lisa Edge High'!$G$4)/('Lisa Edge High'!$E$4-'Lisa Edge High'!$G$4))))/49.8329)^Blad1!$Q$15</f>
        <v>230.21098234673474</v>
      </c>
    </row>
    <row r="13" spans="2:7">
      <c r="B13" s="74">
        <v>900</v>
      </c>
      <c r="C13" s="75">
        <f>Blad1!N14*((('Lisa Edge High'!$C$4-'Lisa Edge High'!$E$4)/(LN(('Lisa Edge High'!$C$4-'Lisa Edge High'!$G$4)/('Lisa Edge High'!$E$4-'Lisa Edge High'!$G$4))))/49.8329)^Blad1!$O$15</f>
        <v>205.4586092437431</v>
      </c>
      <c r="D13" s="75">
        <f>Blad1!P14*((('Lisa Edge High'!$C$4-'Lisa Edge High'!$E$4)/(LN(('Lisa Edge High'!$C$4-'Lisa Edge High'!$G$4)/('Lisa Edge High'!$E$4-'Lisa Edge High'!$G$4))))/49.8329)^Blad1!$Q$15</f>
        <v>258.98735514007655</v>
      </c>
    </row>
    <row r="14" spans="2:7">
      <c r="B14" s="17">
        <v>1000</v>
      </c>
      <c r="C14" s="31">
        <f>Blad1!N15*((('Lisa Edge High'!$C$4-'Lisa Edge High'!$E$4)/(LN(('Lisa Edge High'!$C$4-'Lisa Edge High'!$G$4)/('Lisa Edge High'!$E$4-'Lisa Edge High'!$G$4))))/49.8329)^Blad1!$O$15</f>
        <v>228.28734360415902</v>
      </c>
      <c r="D14" s="39">
        <f>Blad1!P15*((('Lisa Edge High'!$C$4-'Lisa Edge High'!$E$4)/(LN(('Lisa Edge High'!$C$4-'Lisa Edge High'!$G$4)/('Lisa Edge High'!$E$4-'Lisa Edge High'!$G$4))))/49.8329)^Blad1!$Q$15</f>
        <v>287.76372793341841</v>
      </c>
    </row>
    <row r="15" spans="2:7">
      <c r="B15" s="74">
        <v>1100</v>
      </c>
      <c r="C15" s="75">
        <f>Blad1!N16*((('Lisa Edge High'!$C$4-'Lisa Edge High'!$E$4)/(LN(('Lisa Edge High'!$C$4-'Lisa Edge High'!$G$4)/('Lisa Edge High'!$E$4-'Lisa Edge High'!$G$4))))/49.8329)^Blad1!$O$15</f>
        <v>251.11607796457494</v>
      </c>
      <c r="D15" s="75">
        <f>Blad1!P16*((('Lisa Edge High'!$C$4-'Lisa Edge High'!$E$4)/(LN(('Lisa Edge High'!$C$4-'Lisa Edge High'!$G$4)/('Lisa Edge High'!$E$4-'Lisa Edge High'!$G$4))))/49.8329)^Blad1!$Q$15</f>
        <v>316.54010072676022</v>
      </c>
    </row>
    <row r="16" spans="2:7">
      <c r="B16" s="17">
        <v>1200</v>
      </c>
      <c r="C16" s="31">
        <f>Blad1!N17*((('Lisa Edge High'!$C$4-'Lisa Edge High'!$E$4)/(LN(('Lisa Edge High'!$C$4-'Lisa Edge High'!$G$4)/('Lisa Edge High'!$E$4-'Lisa Edge High'!$G$4))))/49.8329)^Blad1!$O$15</f>
        <v>273.94481232499083</v>
      </c>
      <c r="D16" s="31">
        <f>Blad1!P17*((('Lisa Edge High'!$C$4-'Lisa Edge High'!$E$4)/(LN(('Lisa Edge High'!$C$4-'Lisa Edge High'!$G$4)/('Lisa Edge High'!$E$4-'Lisa Edge High'!$G$4))))/49.8329)^Blad1!$Q$15</f>
        <v>345.31647352010208</v>
      </c>
    </row>
    <row r="17" spans="2:6">
      <c r="B17" s="74">
        <v>1300</v>
      </c>
      <c r="C17" s="75">
        <f>Blad1!N18*((('Lisa Edge High'!$C$4-'Lisa Edge High'!$E$4)/(LN(('Lisa Edge High'!$C$4-'Lisa Edge High'!$G$4)/('Lisa Edge High'!$E$4-'Lisa Edge High'!$G$4))))/49.8329)^Blad1!$O$15</f>
        <v>296.77354668540676</v>
      </c>
      <c r="D17" s="75">
        <f>Blad1!P18*((('Lisa Edge High'!$C$4-'Lisa Edge High'!$E$4)/(LN(('Lisa Edge High'!$C$4-'Lisa Edge High'!$G$4)/('Lisa Edge High'!$E$4-'Lisa Edge High'!$G$4))))/49.8329)^Blad1!$Q$15</f>
        <v>374.09284631344394</v>
      </c>
    </row>
    <row r="18" spans="2:6">
      <c r="B18" s="17">
        <v>1400</v>
      </c>
      <c r="C18" s="31">
        <f>Blad1!N19*((('Lisa Edge High'!$C$4-'Lisa Edge High'!$E$4)/(LN(('Lisa Edge High'!$C$4-'Lisa Edge High'!$G$4)/('Lisa Edge High'!$E$4-'Lisa Edge High'!$G$4))))/49.8329)^Blad1!$O$15</f>
        <v>319.60228104582262</v>
      </c>
      <c r="D18" s="31">
        <f>Blad1!P19*((('Lisa Edge High'!$C$4-'Lisa Edge High'!$E$4)/(LN(('Lisa Edge High'!$C$4-'Lisa Edge High'!$G$4)/('Lisa Edge High'!$E$4-'Lisa Edge High'!$G$4))))/49.8329)^Blad1!$Q$15</f>
        <v>402.86921910678569</v>
      </c>
      <c r="E18" s="46"/>
      <c r="F18" s="24"/>
    </row>
    <row r="19" spans="2:6" s="24" customFormat="1">
      <c r="B19" s="74">
        <v>1500</v>
      </c>
      <c r="C19" s="75">
        <f>Blad1!N20*((('Lisa Edge High'!$C$4-'Lisa Edge High'!$E$4)/(LN(('Lisa Edge High'!$C$4-'Lisa Edge High'!$G$4)/('Lisa Edge High'!$E$4-'Lisa Edge High'!$G$4))))/49.8329)^Blad1!$O$15</f>
        <v>342.43101540623854</v>
      </c>
      <c r="D19" s="75">
        <f>Blad1!P20*((('Lisa Edge High'!$C$4-'Lisa Edge High'!$E$4)/(LN(('Lisa Edge High'!$C$4-'Lisa Edge High'!$G$4)/('Lisa Edge High'!$E$4-'Lisa Edge High'!$G$4))))/49.8329)^Blad1!$Q$15</f>
        <v>431.64559190012761</v>
      </c>
      <c r="E19" s="46"/>
    </row>
    <row r="20" spans="2:6">
      <c r="B20" s="17">
        <v>1600</v>
      </c>
      <c r="C20" s="31">
        <f>Blad1!N21*((('Lisa Edge High'!$C$4-'Lisa Edge High'!$E$4)/(LN(('Lisa Edge High'!$C$4-'Lisa Edge High'!$G$4)/('Lisa Edge High'!$E$4-'Lisa Edge High'!$G$4))))/49.8329)^Blad1!$O$15</f>
        <v>365.25974976665447</v>
      </c>
      <c r="D20" s="31">
        <f>Blad1!P21*((('Lisa Edge High'!$C$4-'Lisa Edge High'!$E$4)/(LN(('Lisa Edge High'!$C$4-'Lisa Edge High'!$G$4)/('Lisa Edge High'!$E$4-'Lisa Edge High'!$G$4))))/49.8329)^Blad1!$Q$15</f>
        <v>460.42196469346948</v>
      </c>
      <c r="E20" s="46"/>
      <c r="F20" s="24"/>
    </row>
    <row r="21" spans="2:6">
      <c r="B21" s="74">
        <v>1700</v>
      </c>
      <c r="C21" s="75">
        <f>Blad1!N22*((('Lisa Edge High'!$C$4-'Lisa Edge High'!$E$4)/(LN(('Lisa Edge High'!$C$4-'Lisa Edge High'!$G$4)/('Lisa Edge High'!$E$4-'Lisa Edge High'!$G$4))))/49.8329)^Blad1!$O$15</f>
        <v>388.08848412707039</v>
      </c>
      <c r="D21" s="75">
        <f>Blad1!P22*((('Lisa Edge High'!$C$4-'Lisa Edge High'!$E$4)/(LN(('Lisa Edge High'!$C$4-'Lisa Edge High'!$G$4)/('Lisa Edge High'!$E$4-'Lisa Edge High'!$G$4))))/49.8329)^Blad1!$Q$15</f>
        <v>489.19833748681123</v>
      </c>
      <c r="E21" s="46"/>
      <c r="F21" s="71"/>
    </row>
    <row r="22" spans="2:6">
      <c r="B22" s="17">
        <v>1800</v>
      </c>
      <c r="C22" s="31">
        <f>Blad1!N23*((('Lisa Edge High'!$C$4-'Lisa Edge High'!$E$4)/(LN(('Lisa Edge High'!$C$4-'Lisa Edge High'!$G$4)/('Lisa Edge High'!$E$4-'Lisa Edge High'!$G$4))))/49.8329)^Blad1!$O$15</f>
        <v>410.9172184874862</v>
      </c>
      <c r="D22" s="31">
        <f>Blad1!P23*((('Lisa Edge High'!$C$4-'Lisa Edge High'!$E$4)/(LN(('Lisa Edge High'!$C$4-'Lisa Edge High'!$G$4)/('Lisa Edge High'!$E$4-'Lisa Edge High'!$G$4))))/49.8329)^Blad1!$Q$15</f>
        <v>517.97471028015309</v>
      </c>
      <c r="E22" s="46"/>
      <c r="F22" s="24"/>
    </row>
    <row r="23" spans="2:6">
      <c r="B23" s="74">
        <v>1900</v>
      </c>
      <c r="C23" s="75">
        <f>Blad1!N24*((('Lisa Edge High'!$C$4-'Lisa Edge High'!$E$4)/(LN(('Lisa Edge High'!$C$4-'Lisa Edge High'!$G$4)/('Lisa Edge High'!$E$4-'Lisa Edge High'!$G$4))))/49.8329)^Blad1!$O$15</f>
        <v>433.74595284790212</v>
      </c>
      <c r="D23" s="75">
        <f>Blad1!P24*((('Lisa Edge High'!$C$4-'Lisa Edge High'!$E$4)/(LN(('Lisa Edge High'!$C$4-'Lisa Edge High'!$G$4)/('Lisa Edge High'!$E$4-'Lisa Edge High'!$G$4))))/49.8329)^Blad1!$Q$15</f>
        <v>546.7510830734949</v>
      </c>
      <c r="E23" s="46"/>
      <c r="F23" s="24"/>
    </row>
    <row r="24" spans="2:6">
      <c r="B24" s="17">
        <v>2000</v>
      </c>
      <c r="C24" s="31">
        <f>Blad1!N25*((('Lisa Edge High'!$C$4-'Lisa Edge High'!$E$4)/(LN(('Lisa Edge High'!$C$4-'Lisa Edge High'!$G$4)/('Lisa Edge High'!$E$4-'Lisa Edge High'!$G$4))))/49.8329)^Blad1!$O$15</f>
        <v>456.57468720831804</v>
      </c>
      <c r="D24" s="31">
        <f>Blad1!P25*((('Lisa Edge High'!$C$4-'Lisa Edge High'!$E$4)/(LN(('Lisa Edge High'!$C$4-'Lisa Edge High'!$G$4)/('Lisa Edge High'!$E$4-'Lisa Edge High'!$G$4))))/49.8329)^Blad1!$Q$15</f>
        <v>575.52745586683682</v>
      </c>
      <c r="E24" s="46"/>
      <c r="F24" s="24"/>
    </row>
    <row r="25" spans="2:6">
      <c r="B25" s="74">
        <v>2100</v>
      </c>
      <c r="C25" s="75">
        <f>Blad1!N26*((('Lisa Edge High'!$C$4-'Lisa Edge High'!$E$4)/(LN(('Lisa Edge High'!$C$4-'Lisa Edge High'!$G$4)/('Lisa Edge High'!$E$4-'Lisa Edge High'!$G$4))))/49.8329)^Blad1!$O$15</f>
        <v>479.40342156873396</v>
      </c>
      <c r="D25" s="75">
        <f>Blad1!P26*((('Lisa Edge High'!$C$4-'Lisa Edge High'!$E$4)/(LN(('Lisa Edge High'!$C$4-'Lisa Edge High'!$G$4)/('Lisa Edge High'!$E$4-'Lisa Edge High'!$G$4))))/49.8329)^Blad1!$Q$15</f>
        <v>604.30382866017862</v>
      </c>
      <c r="E25" s="46"/>
      <c r="F25" s="24"/>
    </row>
    <row r="26" spans="2:6">
      <c r="B26" s="17">
        <v>2200</v>
      </c>
      <c r="C26" s="31">
        <f>Blad1!N27*((('Lisa Edge High'!$C$4-'Lisa Edge High'!$E$4)/(LN(('Lisa Edge High'!$C$4-'Lisa Edge High'!$G$4)/('Lisa Edge High'!$E$4-'Lisa Edge High'!$G$4))))/49.8329)^Blad1!$O$15</f>
        <v>502.23215592914988</v>
      </c>
      <c r="D26" s="31">
        <f>Blad1!P27*((('Lisa Edge High'!$C$4-'Lisa Edge High'!$E$4)/(LN(('Lisa Edge High'!$C$4-'Lisa Edge High'!$G$4)/('Lisa Edge High'!$E$4-'Lisa Edge High'!$G$4))))/49.8329)^Blad1!$Q$15</f>
        <v>633.08020145352043</v>
      </c>
      <c r="E26" s="46"/>
      <c r="F26" s="24"/>
    </row>
    <row r="27" spans="2:6">
      <c r="B27" s="74">
        <v>2300</v>
      </c>
      <c r="C27" s="75">
        <f>Blad1!N28*((('Lisa Edge High'!$C$4-'Lisa Edge High'!$E$4)/(LN(('Lisa Edge High'!$C$4-'Lisa Edge High'!$G$4)/('Lisa Edge High'!$E$4-'Lisa Edge High'!$G$4))))/49.8329)^Blad1!$O$15</f>
        <v>525.06089028956569</v>
      </c>
      <c r="D27" s="75">
        <f>Blad1!P28*((('Lisa Edge High'!$C$4-'Lisa Edge High'!$E$4)/(LN(('Lisa Edge High'!$C$4-'Lisa Edge High'!$G$4)/('Lisa Edge High'!$E$4-'Lisa Edge High'!$G$4))))/49.8329)^Blad1!$Q$15</f>
        <v>661.85657424686235</v>
      </c>
      <c r="E27" s="46"/>
      <c r="F27" s="24"/>
    </row>
    <row r="28" spans="2:6">
      <c r="B28" s="17">
        <v>2400</v>
      </c>
      <c r="C28" s="31">
        <f>Blad1!N29*((('Lisa Edge High'!$C$4-'Lisa Edge High'!$E$4)/(LN(('Lisa Edge High'!$C$4-'Lisa Edge High'!$G$4)/('Lisa Edge High'!$E$4-'Lisa Edge High'!$G$4))))/49.8329)^Blad1!$O$15</f>
        <v>547.88962464998167</v>
      </c>
      <c r="D28" s="31">
        <f>Blad1!P29*((('Lisa Edge High'!$C$4-'Lisa Edge High'!$E$4)/(LN(('Lisa Edge High'!$C$4-'Lisa Edge High'!$G$4)/('Lisa Edge High'!$E$4-'Lisa Edge High'!$G$4))))/49.8329)^Blad1!$Q$15</f>
        <v>690.63294704020416</v>
      </c>
      <c r="E28" s="46"/>
      <c r="F28" s="24"/>
    </row>
    <row r="29" spans="2:6">
      <c r="B29" s="74">
        <v>2500</v>
      </c>
      <c r="C29" s="75">
        <f>Blad1!N30*((('Lisa Edge High'!$C$4-'Lisa Edge High'!$E$4)/(LN(('Lisa Edge High'!$C$4-'Lisa Edge High'!$G$4)/('Lisa Edge High'!$E$4-'Lisa Edge High'!$G$4))))/49.8329)^Blad1!$O$15</f>
        <v>570.71835901039753</v>
      </c>
      <c r="D29" s="75">
        <f>Blad1!P30*((('Lisa Edge High'!$C$4-'Lisa Edge High'!$E$4)/(LN(('Lisa Edge High'!$C$4-'Lisa Edge High'!$G$4)/('Lisa Edge High'!$E$4-'Lisa Edge High'!$G$4))))/49.8329)^Blad1!$Q$15</f>
        <v>719.40931983354596</v>
      </c>
      <c r="E29" s="46"/>
      <c r="F29" s="24"/>
    </row>
    <row r="30" spans="2:6">
      <c r="B30" s="17">
        <v>2600</v>
      </c>
      <c r="C30" s="31">
        <f>Blad1!N31*((('Lisa Edge High'!$C$4-'Lisa Edge High'!$E$4)/(LN(('Lisa Edge High'!$C$4-'Lisa Edge High'!$G$4)/('Lisa Edge High'!$E$4-'Lisa Edge High'!$G$4))))/49.8329)^Blad1!$O$15</f>
        <v>593.54709337081351</v>
      </c>
      <c r="D30" s="31">
        <f>Blad1!P31*((('Lisa Edge High'!$C$4-'Lisa Edge High'!$E$4)/(LN(('Lisa Edge High'!$C$4-'Lisa Edge High'!$G$4)/('Lisa Edge High'!$E$4-'Lisa Edge High'!$G$4))))/49.8329)^Blad1!$Q$15</f>
        <v>748.18569262688789</v>
      </c>
      <c r="E30" s="46"/>
      <c r="F30" s="24"/>
    </row>
    <row r="31" spans="2:6">
      <c r="B31" s="74">
        <v>2700</v>
      </c>
      <c r="C31" s="75">
        <f>Blad1!N32*((('Lisa Edge High'!$C$4-'Lisa Edge High'!$E$4)/(LN(('Lisa Edge High'!$C$4-'Lisa Edge High'!$G$4)/('Lisa Edge High'!$E$4-'Lisa Edge High'!$G$4))))/49.8329)^Blad1!$O$15</f>
        <v>616.37582773122938</v>
      </c>
      <c r="D31" s="75">
        <f>Blad1!P32*((('Lisa Edge High'!$C$4-'Lisa Edge High'!$E$4)/(LN(('Lisa Edge High'!$C$4-'Lisa Edge High'!$G$4)/('Lisa Edge High'!$E$4-'Lisa Edge High'!$G$4))))/49.8329)^Blad1!$Q$15</f>
        <v>776.96206542022969</v>
      </c>
      <c r="E31" s="46"/>
      <c r="F31" s="24"/>
    </row>
    <row r="32" spans="2:6">
      <c r="B32" s="17">
        <v>2800</v>
      </c>
      <c r="C32" s="31">
        <f>Blad1!N33*((('Lisa Edge High'!$C$4-'Lisa Edge High'!$E$4)/(LN(('Lisa Edge High'!$C$4-'Lisa Edge High'!$G$4)/('Lisa Edge High'!$E$4-'Lisa Edge High'!$G$4))))/49.8329)^Blad1!$O$15</f>
        <v>639.20456209164524</v>
      </c>
      <c r="D32" s="31">
        <f>Blad1!P33*((('Lisa Edge High'!$C$4-'Lisa Edge High'!$E$4)/(LN(('Lisa Edge High'!$C$4-'Lisa Edge High'!$G$4)/('Lisa Edge High'!$E$4-'Lisa Edge High'!$G$4))))/49.8329)^Blad1!$Q$15</f>
        <v>805.73843821357138</v>
      </c>
      <c r="E32" s="46"/>
      <c r="F32" s="24"/>
    </row>
    <row r="33" spans="2:16">
      <c r="B33" s="74">
        <v>2900</v>
      </c>
      <c r="C33" s="75">
        <f>Blad1!N34*((('Lisa Edge High'!$C$4-'Lisa Edge High'!$E$4)/(LN(('Lisa Edge High'!$C$4-'Lisa Edge High'!$G$4)/('Lisa Edge High'!$E$4-'Lisa Edge High'!$G$4))))/49.8329)^Blad1!$O$15</f>
        <v>662.03329645206122</v>
      </c>
      <c r="D33" s="75">
        <f>Blad1!P34*((('Lisa Edge High'!$C$4-'Lisa Edge High'!$E$4)/(LN(('Lisa Edge High'!$C$4-'Lisa Edge High'!$G$4)/('Lisa Edge High'!$E$4-'Lisa Edge High'!$G$4))))/49.8329)^Blad1!$Q$15</f>
        <v>834.51481100691331</v>
      </c>
      <c r="E33" s="46"/>
      <c r="F33" s="24"/>
    </row>
    <row r="34" spans="2:16">
      <c r="B34" s="17">
        <v>3000</v>
      </c>
      <c r="C34" s="31">
        <f>Blad1!N35*((('Lisa Edge High'!$C$4-'Lisa Edge High'!$E$4)/(LN(('Lisa Edge High'!$C$4-'Lisa Edge High'!$G$4)/('Lisa Edge High'!$E$4-'Lisa Edge High'!$G$4))))/49.8329)^Blad1!$O$15</f>
        <v>684.86203081247709</v>
      </c>
      <c r="D34" s="31">
        <f>Blad1!P35*((('Lisa Edge High'!$C$4-'Lisa Edge High'!$E$4)/(LN(('Lisa Edge High'!$C$4-'Lisa Edge High'!$G$4)/('Lisa Edge High'!$E$4-'Lisa Edge High'!$G$4))))/49.8329)^Blad1!$Q$15</f>
        <v>863.29118380025523</v>
      </c>
      <c r="E34" s="46"/>
      <c r="F34" s="24"/>
    </row>
    <row r="35" spans="2:16">
      <c r="E35" s="46"/>
      <c r="F35" s="18"/>
      <c r="G35" s="18"/>
      <c r="H35" s="18"/>
      <c r="I35" s="18"/>
      <c r="J35" s="18"/>
      <c r="K35" s="18"/>
      <c r="L35" s="18"/>
      <c r="M35" s="18"/>
      <c r="N35" s="18"/>
      <c r="O35" s="38"/>
      <c r="P35" s="38"/>
    </row>
    <row r="36" spans="2:16" ht="20" hidden="1" customHeight="1">
      <c r="B36" s="78" t="s">
        <v>11</v>
      </c>
      <c r="C36" s="79"/>
      <c r="D36" s="80"/>
      <c r="E36" s="46"/>
      <c r="F36" s="18"/>
      <c r="G36" s="18"/>
      <c r="H36" s="18"/>
      <c r="I36" s="18"/>
      <c r="J36" s="18"/>
      <c r="K36" s="18"/>
      <c r="L36" s="18"/>
      <c r="M36" s="18"/>
      <c r="N36" s="18"/>
      <c r="O36" s="38"/>
      <c r="P36" s="38"/>
    </row>
    <row r="37" spans="2:16" ht="20" hidden="1" customHeight="1">
      <c r="B37" s="28"/>
      <c r="C37" s="90"/>
      <c r="D37" s="91"/>
      <c r="E37" s="46"/>
      <c r="F37" s="18"/>
      <c r="G37" s="83"/>
      <c r="H37" s="84"/>
      <c r="I37" s="84"/>
      <c r="J37" s="84"/>
      <c r="K37" s="84"/>
      <c r="L37" s="84"/>
      <c r="M37" s="84"/>
      <c r="N37" s="84"/>
      <c r="O37" s="38"/>
      <c r="P37" s="38"/>
    </row>
    <row r="38" spans="2:16" ht="20" hidden="1" customHeight="1">
      <c r="B38" s="77" t="s">
        <v>5</v>
      </c>
      <c r="C38" s="43">
        <v>43</v>
      </c>
      <c r="D38" s="43">
        <v>54</v>
      </c>
      <c r="E38" s="46"/>
      <c r="F38" s="18"/>
      <c r="G38" s="69"/>
      <c r="H38" s="69"/>
      <c r="I38" s="69"/>
      <c r="J38" s="69"/>
      <c r="K38" s="69"/>
      <c r="L38" s="68"/>
      <c r="M38" s="68"/>
      <c r="N38" s="68"/>
      <c r="O38" s="38"/>
      <c r="P38" s="38"/>
    </row>
    <row r="39" spans="2:16" hidden="1">
      <c r="B39" s="17">
        <v>600</v>
      </c>
      <c r="C39" s="31">
        <f>Blad1!N57*((('Lisa Edge High'!$C$4-'Lisa Edge High'!$E$4)/(LN(('Lisa Edge High'!$C$4-'Lisa Edge High'!$G$4)/('Lisa Edge High'!$E$4-'Lisa Edge High'!$G$4))))/49.8329)^Blad1!$O$61</f>
        <v>203.69512233594745</v>
      </c>
      <c r="D39" s="31">
        <f>Blad1!P57*((('Lisa Edge High'!$C$4-'Lisa Edge High'!$E$4)/(LN(('Lisa Edge High'!$C$4-'Lisa Edge High'!$G$4)/('Lisa Edge High'!$E$4-'Lisa Edge High'!$G$4))))/49.8329)^Blad1!$Q$61</f>
        <v>253.6117930261457</v>
      </c>
      <c r="E39" s="46"/>
      <c r="F39" s="18"/>
      <c r="G39" s="18"/>
      <c r="H39" s="18"/>
      <c r="I39" s="18"/>
      <c r="J39" s="18"/>
      <c r="K39" s="18"/>
      <c r="L39" s="18"/>
      <c r="M39" s="18"/>
      <c r="N39" s="18"/>
      <c r="O39" s="38"/>
      <c r="P39" s="38"/>
    </row>
    <row r="40" spans="2:16" hidden="1">
      <c r="B40" s="74">
        <v>700</v>
      </c>
      <c r="C40" s="75">
        <f>Blad1!N58*((('Lisa Edge High'!$C$4-'Lisa Edge High'!$E$4)/(LN(('Lisa Edge High'!$C$4-'Lisa Edge High'!$G$4)/('Lisa Edge High'!$E$4-'Lisa Edge High'!$G$4))))/49.8329)^Blad1!$O$61</f>
        <v>237.64430939193869</v>
      </c>
      <c r="D40" s="75">
        <f>Blad1!P58*((('Lisa Edge High'!$C$4-'Lisa Edge High'!$E$4)/(LN(('Lisa Edge High'!$C$4-'Lisa Edge High'!$G$4)/('Lisa Edge High'!$E$4-'Lisa Edge High'!$G$4))))/49.8329)^Blad1!$Q$61</f>
        <v>295.88042519716998</v>
      </c>
      <c r="E40" s="46"/>
      <c r="F40" s="18"/>
      <c r="G40" s="18"/>
      <c r="H40" s="18"/>
      <c r="I40" s="18"/>
      <c r="J40" s="18"/>
      <c r="K40" s="18"/>
      <c r="L40" s="18"/>
      <c r="M40" s="18"/>
      <c r="N40" s="18"/>
      <c r="O40" s="38"/>
      <c r="P40" s="38"/>
    </row>
    <row r="41" spans="2:16" hidden="1">
      <c r="B41" s="17">
        <v>800</v>
      </c>
      <c r="C41" s="31">
        <f>Blad1!N59*((('Lisa Edge High'!$C$4-'Lisa Edge High'!$E$4)/(LN(('Lisa Edge High'!$C$4-'Lisa Edge High'!$G$4)/('Lisa Edge High'!$E$4-'Lisa Edge High'!$G$4))))/49.8329)^Blad1!$O$61</f>
        <v>271.59349644792997</v>
      </c>
      <c r="D41" s="31">
        <f>Blad1!P59*((('Lisa Edge High'!$C$4-'Lisa Edge High'!$E$4)/(LN(('Lisa Edge High'!$C$4-'Lisa Edge High'!$G$4)/('Lisa Edge High'!$E$4-'Lisa Edge High'!$G$4))))/49.8329)^Blad1!$Q$61</f>
        <v>338.14905736819429</v>
      </c>
      <c r="E41" s="46"/>
      <c r="F41" s="18"/>
      <c r="G41" s="18"/>
      <c r="H41" s="18"/>
      <c r="I41" s="18"/>
      <c r="J41" s="18"/>
      <c r="K41" s="18"/>
      <c r="L41" s="18"/>
      <c r="M41" s="18"/>
      <c r="N41" s="18"/>
      <c r="O41" s="38"/>
      <c r="P41" s="38"/>
    </row>
    <row r="42" spans="2:16" hidden="1">
      <c r="B42" s="74">
        <v>900</v>
      </c>
      <c r="C42" s="75">
        <f>Blad1!N60*((('Lisa Edge High'!$C$4-'Lisa Edge High'!$E$4)/(LN(('Lisa Edge High'!$C$4-'Lisa Edge High'!$G$4)/('Lisa Edge High'!$E$4-'Lisa Edge High'!$G$4))))/49.8329)^Blad1!$O$61</f>
        <v>305.54268350392118</v>
      </c>
      <c r="D42" s="75">
        <f>Blad1!P60*((('Lisa Edge High'!$C$4-'Lisa Edge High'!$E$4)/(LN(('Lisa Edge High'!$C$4-'Lisa Edge High'!$G$4)/('Lisa Edge High'!$E$4-'Lisa Edge High'!$G$4))))/49.8329)^Blad1!$Q$61</f>
        <v>380.41768953921854</v>
      </c>
      <c r="E42" s="46"/>
      <c r="F42" s="83"/>
      <c r="G42" s="84"/>
      <c r="H42" s="84"/>
      <c r="I42" s="84"/>
      <c r="J42" s="84"/>
      <c r="K42" s="84"/>
      <c r="L42" s="84"/>
      <c r="M42" s="84"/>
      <c r="N42" s="84"/>
      <c r="O42" s="38"/>
      <c r="P42" s="38"/>
    </row>
    <row r="43" spans="2:16" s="24" customFormat="1" hidden="1">
      <c r="B43" s="17">
        <v>1000</v>
      </c>
      <c r="C43" s="31">
        <f>Blad1!N61*((('Lisa Edge High'!$C$4-'Lisa Edge High'!$E$4)/(LN(('Lisa Edge High'!$C$4-'Lisa Edge High'!$G$4)/('Lisa Edge High'!$E$4-'Lisa Edge High'!$G$4))))/49.8329)^Blad1!$O$61</f>
        <v>339.49187055991246</v>
      </c>
      <c r="D43" s="31">
        <f>Blad1!P61*((('Lisa Edge High'!$C$4-'Lisa Edge High'!$E$4)/(LN(('Lisa Edge High'!$C$4-'Lisa Edge High'!$G$4)/('Lisa Edge High'!$E$4-'Lisa Edge High'!$G$4))))/49.8329)^Blad1!$Q$61</f>
        <v>422.68632171024285</v>
      </c>
      <c r="E43" s="46"/>
      <c r="F43" s="72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2:16" hidden="1">
      <c r="B44" s="74">
        <v>1100</v>
      </c>
      <c r="C44" s="75">
        <f>Blad1!N62*((('Lisa Edge High'!$C$4-'Lisa Edge High'!$E$4)/(LN(('Lisa Edge High'!$C$4-'Lisa Edge High'!$G$4)/('Lisa Edge High'!$E$4-'Lisa Edge High'!$G$4))))/49.8329)^Blad1!$O$61</f>
        <v>373.44105761590373</v>
      </c>
      <c r="D44" s="75">
        <f>Blad1!P62*((('Lisa Edge High'!$C$4-'Lisa Edge High'!$E$4)/(LN(('Lisa Edge High'!$C$4-'Lisa Edge High'!$G$4)/('Lisa Edge High'!$E$4-'Lisa Edge High'!$G$4))))/49.8329)^Blad1!$Q$61</f>
        <v>464.95495388126716</v>
      </c>
      <c r="E44" s="46"/>
      <c r="F44" s="71"/>
      <c r="G44" s="24"/>
      <c r="H44" s="24"/>
      <c r="I44" s="24"/>
      <c r="J44" s="24"/>
      <c r="K44" s="24"/>
      <c r="L44" s="24"/>
      <c r="M44" s="24"/>
      <c r="N44" s="24"/>
    </row>
    <row r="45" spans="2:16" hidden="1">
      <c r="B45" s="17">
        <v>1200</v>
      </c>
      <c r="C45" s="31">
        <f>Blad1!N63*((('Lisa Edge High'!$C$4-'Lisa Edge High'!$E$4)/(LN(('Lisa Edge High'!$C$4-'Lisa Edge High'!$G$4)/('Lisa Edge High'!$E$4-'Lisa Edge High'!$G$4))))/49.8329)^Blad1!$O$61</f>
        <v>407.39024467189489</v>
      </c>
      <c r="D45" s="31">
        <f>Blad1!P63*((('Lisa Edge High'!$C$4-'Lisa Edge High'!$E$4)/(LN(('Lisa Edge High'!$C$4-'Lisa Edge High'!$G$4)/('Lisa Edge High'!$E$4-'Lisa Edge High'!$G$4))))/49.8329)^Blad1!$Q$61</f>
        <v>507.22358605229141</v>
      </c>
      <c r="E45" s="46"/>
      <c r="F45" s="71"/>
      <c r="G45" s="24"/>
      <c r="H45" s="24"/>
      <c r="I45" s="24"/>
      <c r="J45" s="24"/>
      <c r="K45" s="24"/>
      <c r="L45" s="24"/>
      <c r="M45" s="24"/>
      <c r="N45" s="24"/>
    </row>
    <row r="46" spans="2:16" hidden="1">
      <c r="B46" s="74">
        <v>1300</v>
      </c>
      <c r="C46" s="75">
        <f>Blad1!N64*((('Lisa Edge High'!$C$4-'Lisa Edge High'!$E$4)/(LN(('Lisa Edge High'!$C$4-'Lisa Edge High'!$G$4)/('Lisa Edge High'!$E$4-'Lisa Edge High'!$G$4))))/49.8329)^Blad1!$O$61</f>
        <v>441.33943172788616</v>
      </c>
      <c r="D46" s="75">
        <f>Blad1!P64*((('Lisa Edge High'!$C$4-'Lisa Edge High'!$E$4)/(LN(('Lisa Edge High'!$C$4-'Lisa Edge High'!$G$4)/('Lisa Edge High'!$E$4-'Lisa Edge High'!$G$4))))/49.8329)^Blad1!$Q$61</f>
        <v>549.49221822331572</v>
      </c>
      <c r="E46" s="46"/>
      <c r="F46" s="85"/>
      <c r="G46" s="86"/>
      <c r="H46" s="86"/>
      <c r="I46" s="86"/>
      <c r="J46" s="86"/>
      <c r="K46" s="86"/>
      <c r="L46" s="86"/>
      <c r="M46" s="86"/>
      <c r="N46" s="86"/>
    </row>
    <row r="47" spans="2:16" hidden="1">
      <c r="B47" s="17">
        <v>1400</v>
      </c>
      <c r="C47" s="31">
        <f>Blad1!N65*((('Lisa Edge High'!$C$4-'Lisa Edge High'!$E$4)/(LN(('Lisa Edge High'!$C$4-'Lisa Edge High'!$G$4)/('Lisa Edge High'!$E$4-'Lisa Edge High'!$G$4))))/49.8329)^Blad1!$O$61</f>
        <v>475.28861878387738</v>
      </c>
      <c r="D47" s="31">
        <f>Blad1!P65*((('Lisa Edge High'!$C$4-'Lisa Edge High'!$E$4)/(LN(('Lisa Edge High'!$C$4-'Lisa Edge High'!$G$4)/('Lisa Edge High'!$E$4-'Lisa Edge High'!$G$4))))/49.8329)^Blad1!$Q$61</f>
        <v>591.76085039433997</v>
      </c>
      <c r="E47" s="46"/>
      <c r="F47" s="71"/>
      <c r="G47" s="24"/>
      <c r="H47" s="24"/>
      <c r="I47" s="24"/>
      <c r="J47" s="24"/>
      <c r="K47" s="24"/>
      <c r="L47" s="24"/>
      <c r="M47" s="24"/>
      <c r="N47" s="24"/>
    </row>
    <row r="48" spans="2:16" hidden="1">
      <c r="B48" s="74">
        <v>1500</v>
      </c>
      <c r="C48" s="75">
        <f>Blad1!N66*((('Lisa Edge High'!$C$4-'Lisa Edge High'!$E$4)/(LN(('Lisa Edge High'!$C$4-'Lisa Edge High'!$G$4)/('Lisa Edge High'!$E$4-'Lisa Edge High'!$G$4))))/49.8329)^Blad1!$O$61</f>
        <v>509.23780583986866</v>
      </c>
      <c r="D48" s="75">
        <f>Blad1!P66*((('Lisa Edge High'!$C$4-'Lisa Edge High'!$E$4)/(LN(('Lisa Edge High'!$C$4-'Lisa Edge High'!$G$4)/('Lisa Edge High'!$E$4-'Lisa Edge High'!$G$4))))/49.8329)^Blad1!$Q$61</f>
        <v>634.02948256536422</v>
      </c>
      <c r="E48" s="46"/>
      <c r="F48" s="71"/>
      <c r="G48" s="24"/>
      <c r="H48" s="24"/>
      <c r="I48" s="24"/>
      <c r="J48" s="24"/>
      <c r="K48" s="24"/>
      <c r="L48" s="24"/>
      <c r="M48" s="24"/>
      <c r="N48" s="24"/>
    </row>
    <row r="49" spans="2:14" hidden="1">
      <c r="B49" s="17">
        <v>1600</v>
      </c>
      <c r="C49" s="31">
        <f>Blad1!N67*((('Lisa Edge High'!$C$4-'Lisa Edge High'!$E$4)/(LN(('Lisa Edge High'!$C$4-'Lisa Edge High'!$G$4)/('Lisa Edge High'!$E$4-'Lisa Edge High'!$G$4))))/49.8329)^Blad1!$O$61</f>
        <v>543.18699289585993</v>
      </c>
      <c r="D49" s="31">
        <f>Blad1!P67*((('Lisa Edge High'!$C$4-'Lisa Edge High'!$E$4)/(LN(('Lisa Edge High'!$C$4-'Lisa Edge High'!$G$4)/('Lisa Edge High'!$E$4-'Lisa Edge High'!$G$4))))/49.8329)^Blad1!$Q$61</f>
        <v>676.29811473638858</v>
      </c>
      <c r="E49" s="46"/>
      <c r="F49" s="24"/>
      <c r="G49" s="24"/>
      <c r="H49" s="24"/>
      <c r="I49" s="24"/>
      <c r="J49" s="24"/>
      <c r="K49" s="24"/>
      <c r="L49" s="24"/>
      <c r="M49" s="24"/>
      <c r="N49" s="24"/>
    </row>
    <row r="50" spans="2:14" hidden="1">
      <c r="B50" s="74">
        <v>1700</v>
      </c>
      <c r="C50" s="75">
        <f>Blad1!N68*((('Lisa Edge High'!$C$4-'Lisa Edge High'!$E$4)/(LN(('Lisa Edge High'!$C$4-'Lisa Edge High'!$G$4)/('Lisa Edge High'!$E$4-'Lisa Edge High'!$G$4))))/49.8329)^Blad1!$O$61</f>
        <v>577.13617995185109</v>
      </c>
      <c r="D50" s="75">
        <f>Blad1!P68*((('Lisa Edge High'!$C$4-'Lisa Edge High'!$E$4)/(LN(('Lisa Edge High'!$C$4-'Lisa Edge High'!$G$4)/('Lisa Edge High'!$E$4-'Lisa Edge High'!$G$4))))/49.8329)^Blad1!$Q$61</f>
        <v>718.56674690741295</v>
      </c>
      <c r="E50" s="46"/>
      <c r="F50" s="24"/>
      <c r="G50" s="24"/>
      <c r="H50" s="24"/>
      <c r="I50" s="24"/>
      <c r="J50" s="24"/>
      <c r="K50" s="24"/>
      <c r="L50" s="24"/>
      <c r="M50" s="24"/>
      <c r="N50" s="24"/>
    </row>
    <row r="51" spans="2:14" hidden="1">
      <c r="B51" s="17">
        <v>1800</v>
      </c>
      <c r="C51" s="31">
        <f>Blad1!N69*((('Lisa Edge High'!$C$4-'Lisa Edge High'!$E$4)/(LN(('Lisa Edge High'!$C$4-'Lisa Edge High'!$G$4)/('Lisa Edge High'!$E$4-'Lisa Edge High'!$G$4))))/49.8329)^Blad1!$O$61</f>
        <v>611.08536700784236</v>
      </c>
      <c r="D51" s="31">
        <f>Blad1!P69*((('Lisa Edge High'!$C$4-'Lisa Edge High'!$E$4)/(LN(('Lisa Edge High'!$C$4-'Lisa Edge High'!$G$4)/('Lisa Edge High'!$E$4-'Lisa Edge High'!$G$4))))/49.8329)^Blad1!$Q$61</f>
        <v>760.83537907843709</v>
      </c>
    </row>
    <row r="52" spans="2:14" hidden="1">
      <c r="B52" s="74">
        <v>1900</v>
      </c>
      <c r="C52" s="75">
        <f>Blad1!N70*((('Lisa Edge High'!$C$4-'Lisa Edge High'!$E$4)/(LN(('Lisa Edge High'!$C$4-'Lisa Edge High'!$G$4)/('Lisa Edge High'!$E$4-'Lisa Edge High'!$G$4))))/49.8329)^Blad1!$O$61</f>
        <v>645.03455406383364</v>
      </c>
      <c r="D52" s="75">
        <f>Blad1!P70*((('Lisa Edge High'!$C$4-'Lisa Edge High'!$E$4)/(LN(('Lisa Edge High'!$C$4-'Lisa Edge High'!$G$4)/('Lisa Edge High'!$E$4-'Lisa Edge High'!$G$4))))/49.8329)^Blad1!$Q$61</f>
        <v>803.10401124946134</v>
      </c>
    </row>
    <row r="53" spans="2:14" hidden="1">
      <c r="B53" s="17">
        <v>2000</v>
      </c>
      <c r="C53" s="31">
        <f>Blad1!N71*((('Lisa Edge High'!$C$4-'Lisa Edge High'!$E$4)/(LN(('Lisa Edge High'!$C$4-'Lisa Edge High'!$G$4)/('Lisa Edge High'!$E$4-'Lisa Edge High'!$G$4))))/49.8329)^Blad1!$O$61</f>
        <v>678.98374111982491</v>
      </c>
      <c r="D53" s="31">
        <f>Blad1!P71*((('Lisa Edge High'!$C$4-'Lisa Edge High'!$E$4)/(LN(('Lisa Edge High'!$C$4-'Lisa Edge High'!$G$4)/('Lisa Edge High'!$E$4-'Lisa Edge High'!$G$4))))/49.8329)^Blad1!$Q$61</f>
        <v>845.3726434204857</v>
      </c>
    </row>
    <row r="54" spans="2:14" hidden="1">
      <c r="B54" s="74">
        <v>2100</v>
      </c>
      <c r="C54" s="75">
        <f>Blad1!N72*((('Lisa Edge High'!$C$4-'Lisa Edge High'!$E$4)/(LN(('Lisa Edge High'!$C$4-'Lisa Edge High'!$G$4)/('Lisa Edge High'!$E$4-'Lisa Edge High'!$G$4))))/49.8329)^Blad1!$O$61</f>
        <v>712.93292817581619</v>
      </c>
      <c r="D54" s="75">
        <f>Blad1!P72*((('Lisa Edge High'!$C$4-'Lisa Edge High'!$E$4)/(LN(('Lisa Edge High'!$C$4-'Lisa Edge High'!$G$4)/('Lisa Edge High'!$E$4-'Lisa Edge High'!$G$4))))/49.8329)^Blad1!$Q$61</f>
        <v>887.64127559150995</v>
      </c>
    </row>
    <row r="55" spans="2:14" hidden="1">
      <c r="B55" s="17">
        <v>2200</v>
      </c>
      <c r="C55" s="31">
        <f>Blad1!N73*((('Lisa Edge High'!$C$4-'Lisa Edge High'!$E$4)/(LN(('Lisa Edge High'!$C$4-'Lisa Edge High'!$G$4)/('Lisa Edge High'!$E$4-'Lisa Edge High'!$G$4))))/49.8329)^Blad1!$O$61</f>
        <v>746.88211523180746</v>
      </c>
      <c r="D55" s="31">
        <f>Blad1!P73*((('Lisa Edge High'!$C$4-'Lisa Edge High'!$E$4)/(LN(('Lisa Edge High'!$C$4-'Lisa Edge High'!$G$4)/('Lisa Edge High'!$E$4-'Lisa Edge High'!$G$4))))/49.8329)^Blad1!$Q$61</f>
        <v>929.90990776253432</v>
      </c>
    </row>
    <row r="56" spans="2:14" hidden="1">
      <c r="B56" s="74">
        <v>2300</v>
      </c>
      <c r="C56" s="75">
        <f>Blad1!N74*((('Lisa Edge High'!$C$4-'Lisa Edge High'!$E$4)/(LN(('Lisa Edge High'!$C$4-'Lisa Edge High'!$G$4)/('Lisa Edge High'!$E$4-'Lisa Edge High'!$G$4))))/49.8329)^Blad1!$O$61</f>
        <v>780.83130228779851</v>
      </c>
      <c r="D56" s="75">
        <f>Blad1!P74*((('Lisa Edge High'!$C$4-'Lisa Edge High'!$E$4)/(LN(('Lisa Edge High'!$C$4-'Lisa Edge High'!$G$4)/('Lisa Edge High'!$E$4-'Lisa Edge High'!$G$4))))/49.8329)^Blad1!$Q$61</f>
        <v>972.17853993355845</v>
      </c>
    </row>
    <row r="57" spans="2:14" hidden="1">
      <c r="B57" s="17">
        <v>2400</v>
      </c>
      <c r="C57" s="31">
        <f>Blad1!N75*((('Lisa Edge High'!$C$4-'Lisa Edge High'!$E$4)/(LN(('Lisa Edge High'!$C$4-'Lisa Edge High'!$G$4)/('Lisa Edge High'!$E$4-'Lisa Edge High'!$G$4))))/49.8329)^Blad1!$O$61</f>
        <v>814.78048934378978</v>
      </c>
      <c r="D57" s="31">
        <f>Blad1!P75*((('Lisa Edge High'!$C$4-'Lisa Edge High'!$E$4)/(LN(('Lisa Edge High'!$C$4-'Lisa Edge High'!$G$4)/('Lisa Edge High'!$E$4-'Lisa Edge High'!$G$4))))/49.8329)^Blad1!$Q$61</f>
        <v>1014.4471721045828</v>
      </c>
    </row>
    <row r="58" spans="2:14" hidden="1">
      <c r="B58" s="74">
        <v>2500</v>
      </c>
      <c r="C58" s="75">
        <f>Blad1!N76*((('Lisa Edge High'!$C$4-'Lisa Edge High'!$E$4)/(LN(('Lisa Edge High'!$C$4-'Lisa Edge High'!$G$4)/('Lisa Edge High'!$E$4-'Lisa Edge High'!$G$4))))/49.8329)^Blad1!$O$61</f>
        <v>848.72967639978106</v>
      </c>
      <c r="D58" s="75">
        <f>Blad1!P76*((('Lisa Edge High'!$C$4-'Lisa Edge High'!$E$4)/(LN(('Lisa Edge High'!$C$4-'Lisa Edge High'!$G$4)/('Lisa Edge High'!$E$4-'Lisa Edge High'!$G$4))))/49.8329)^Blad1!$Q$61</f>
        <v>1056.7158042756071</v>
      </c>
    </row>
    <row r="59" spans="2:14" hidden="1">
      <c r="B59" s="17">
        <v>2600</v>
      </c>
      <c r="C59" s="31">
        <f>Blad1!N77*((('Lisa Edge High'!$C$4-'Lisa Edge High'!$E$4)/(LN(('Lisa Edge High'!$C$4-'Lisa Edge High'!$G$4)/('Lisa Edge High'!$E$4-'Lisa Edge High'!$G$4))))/49.8329)^Blad1!$O$61</f>
        <v>882.67886345577233</v>
      </c>
      <c r="D59" s="31">
        <f>Blad1!P77*((('Lisa Edge High'!$C$4-'Lisa Edge High'!$E$4)/(LN(('Lisa Edge High'!$C$4-'Lisa Edge High'!$G$4)/('Lisa Edge High'!$E$4-'Lisa Edge High'!$G$4))))/49.8329)^Blad1!$Q$61</f>
        <v>1098.9844364466314</v>
      </c>
    </row>
    <row r="60" spans="2:14" hidden="1">
      <c r="B60" s="74">
        <v>2700</v>
      </c>
      <c r="C60" s="75">
        <f>Blad1!N78*((('Lisa Edge High'!$C$4-'Lisa Edge High'!$E$4)/(LN(('Lisa Edge High'!$C$4-'Lisa Edge High'!$G$4)/('Lisa Edge High'!$E$4-'Lisa Edge High'!$G$4))))/49.8329)^Blad1!$O$61</f>
        <v>916.6280505117636</v>
      </c>
      <c r="D60" s="75">
        <f>Blad1!P78*((('Lisa Edge High'!$C$4-'Lisa Edge High'!$E$4)/(LN(('Lisa Edge High'!$C$4-'Lisa Edge High'!$G$4)/('Lisa Edge High'!$E$4-'Lisa Edge High'!$G$4))))/49.8329)^Blad1!$Q$61</f>
        <v>1141.2530686176558</v>
      </c>
    </row>
    <row r="61" spans="2:14" hidden="1">
      <c r="B61" s="17">
        <v>2800</v>
      </c>
      <c r="C61" s="31">
        <f>Blad1!N79*((('Lisa Edge High'!$C$4-'Lisa Edge High'!$E$4)/(LN(('Lisa Edge High'!$C$4-'Lisa Edge High'!$G$4)/('Lisa Edge High'!$E$4-'Lisa Edge High'!$G$4))))/49.8329)^Blad1!$O$61</f>
        <v>950.57723756775476</v>
      </c>
      <c r="D61" s="31">
        <f>Blad1!P79*((('Lisa Edge High'!$C$4-'Lisa Edge High'!$E$4)/(LN(('Lisa Edge High'!$C$4-'Lisa Edge High'!$G$4)/('Lisa Edge High'!$E$4-'Lisa Edge High'!$G$4))))/49.8329)^Blad1!$Q$61</f>
        <v>1183.5217007886799</v>
      </c>
    </row>
    <row r="62" spans="2:14" hidden="1">
      <c r="B62" s="74">
        <v>2900</v>
      </c>
      <c r="C62" s="75">
        <f>Blad1!N80*((('Lisa Edge High'!$C$4-'Lisa Edge High'!$E$4)/(LN(('Lisa Edge High'!$C$4-'Lisa Edge High'!$G$4)/('Lisa Edge High'!$E$4-'Lisa Edge High'!$G$4))))/49.8329)^Blad1!$O$61</f>
        <v>984.52642462374604</v>
      </c>
      <c r="D62" s="75">
        <f>Blad1!P80*((('Lisa Edge High'!$C$4-'Lisa Edge High'!$E$4)/(LN(('Lisa Edge High'!$C$4-'Lisa Edge High'!$G$4)/('Lisa Edge High'!$E$4-'Lisa Edge High'!$G$4))))/49.8329)^Blad1!$Q$61</f>
        <v>1225.7903329597043</v>
      </c>
    </row>
    <row r="63" spans="2:14" hidden="1">
      <c r="B63" s="17">
        <v>3000</v>
      </c>
      <c r="C63" s="31">
        <f>Blad1!N81*((('Lisa Edge High'!$C$4-'Lisa Edge High'!$E$4)/(LN(('Lisa Edge High'!$C$4-'Lisa Edge High'!$G$4)/('Lisa Edge High'!$E$4-'Lisa Edge High'!$G$4))))/49.8329)^Blad1!$O$61</f>
        <v>1018.4756116797373</v>
      </c>
      <c r="D63" s="31">
        <f>Blad1!P81*((('Lisa Edge High'!$C$4-'Lisa Edge High'!$E$4)/(LN(('Lisa Edge High'!$C$4-'Lisa Edge High'!$G$4)/('Lisa Edge High'!$E$4-'Lisa Edge High'!$G$4))))/49.8329)^Blad1!$Q$61</f>
        <v>1268.0589651307284</v>
      </c>
    </row>
    <row r="64" spans="2:14" hidden="1">
      <c r="B64" s="42"/>
      <c r="C64" s="36"/>
      <c r="D64" s="36"/>
    </row>
    <row r="65" spans="2:15" ht="20" hidden="1" customHeight="1">
      <c r="B65" s="78" t="s">
        <v>12</v>
      </c>
      <c r="C65" s="79"/>
      <c r="D65" s="80"/>
    </row>
    <row r="66" spans="2:15" ht="20" hidden="1" customHeight="1">
      <c r="B66" s="28"/>
      <c r="C66" s="87"/>
      <c r="D66" s="87"/>
    </row>
    <row r="67" spans="2:15" ht="20" hidden="1" customHeight="1">
      <c r="B67" s="77" t="s">
        <v>5</v>
      </c>
      <c r="C67" s="66">
        <v>43</v>
      </c>
      <c r="D67" s="66">
        <v>54</v>
      </c>
      <c r="G67" s="69"/>
      <c r="H67" s="69"/>
      <c r="I67" s="69"/>
      <c r="J67" s="69"/>
      <c r="K67" s="69"/>
      <c r="L67" s="68"/>
      <c r="M67" s="68"/>
      <c r="N67" s="68"/>
    </row>
    <row r="68" spans="2:15" hidden="1">
      <c r="B68" s="17">
        <v>600</v>
      </c>
      <c r="C68" s="31">
        <f>Blad1!N103*((('Lisa Edge High'!$C$4-'Lisa Edge High'!$E$4)/(LN(('Lisa Edge High'!$C$4-'Lisa Edge High'!$G$4)/('Lisa Edge High'!$E$4-'Lisa Edge High'!$G$4))))/49.8329)^Blad1!$O$107</f>
        <v>248.31914443036408</v>
      </c>
      <c r="D68" s="31">
        <f>Blad1!P103*((('Lisa Edge High'!$C$4-'Lisa Edge High'!$E$4)/(LN(('Lisa Edge High'!$C$4-'Lisa Edge High'!$G$4)/('Lisa Edge High'!$E$4-'Lisa Edge High'!$G$4))))/49.8329)^Blad1!$Q$107</f>
        <v>334.5791004188975</v>
      </c>
    </row>
    <row r="69" spans="2:15" hidden="1">
      <c r="B69" s="76">
        <v>700</v>
      </c>
      <c r="C69" s="75">
        <f>Blad1!N104*((('Lisa Edge High'!$C$4-'Lisa Edge High'!$E$4)/(LN(('Lisa Edge High'!$C$4-'Lisa Edge High'!$G$4)/('Lisa Edge High'!$E$4-'Lisa Edge High'!$G$4))))/49.8329)^Blad1!$O$107</f>
        <v>289.70566850209144</v>
      </c>
      <c r="D69" s="75">
        <f>Blad1!P104*((('Lisa Edge High'!$C$4-'Lisa Edge High'!$E$4)/(LN(('Lisa Edge High'!$C$4-'Lisa Edge High'!$G$4)/('Lisa Edge High'!$E$4-'Lisa Edge High'!$G$4))))/49.8329)^Blad1!$Q$107</f>
        <v>390.34228382204708</v>
      </c>
    </row>
    <row r="70" spans="2:15" hidden="1">
      <c r="B70" s="17">
        <v>800</v>
      </c>
      <c r="C70" s="31">
        <f>Blad1!N105*((('Lisa Edge High'!$C$4-'Lisa Edge High'!$E$4)/(LN(('Lisa Edge High'!$C$4-'Lisa Edge High'!$G$4)/('Lisa Edge High'!$E$4-'Lisa Edge High'!$G$4))))/49.8329)^Blad1!$O$107</f>
        <v>331.09219257381875</v>
      </c>
      <c r="D70" s="31">
        <f>Blad1!P105*((('Lisa Edge High'!$C$4-'Lisa Edge High'!$E$4)/(LN(('Lisa Edge High'!$C$4-'Lisa Edge High'!$G$4)/('Lisa Edge High'!$E$4-'Lisa Edge High'!$G$4))))/49.8329)^Blad1!$Q$107</f>
        <v>446.10546722519672</v>
      </c>
    </row>
    <row r="71" spans="2:15" hidden="1">
      <c r="B71" s="74">
        <v>900</v>
      </c>
      <c r="C71" s="75">
        <f>Blad1!N106*((('Lisa Edge High'!$C$4-'Lisa Edge High'!$E$4)/(LN(('Lisa Edge High'!$C$4-'Lisa Edge High'!$G$4)/('Lisa Edge High'!$E$4-'Lisa Edge High'!$G$4))))/49.8329)^Blad1!$O$107</f>
        <v>372.47871664554611</v>
      </c>
      <c r="D71" s="75">
        <f>Blad1!P106*((('Lisa Edge High'!$C$4-'Lisa Edge High'!$E$4)/(LN(('Lisa Edge High'!$C$4-'Lisa Edge High'!$G$4)/('Lisa Edge High'!$E$4-'Lisa Edge High'!$G$4))))/49.8329)^Blad1!$Q$107</f>
        <v>501.86865062834624</v>
      </c>
    </row>
    <row r="72" spans="2:15" s="24" customFormat="1" hidden="1">
      <c r="B72" s="17">
        <v>1000</v>
      </c>
      <c r="C72" s="39">
        <f>Blad1!N107*((('Lisa Edge High'!$C$4-'Lisa Edge High'!$E$4)/(LN(('Lisa Edge High'!$C$4-'Lisa Edge High'!$G$4)/('Lisa Edge High'!$E$4-'Lisa Edge High'!$G$4))))/49.8329)^Blad1!$O$107</f>
        <v>413.86524071727348</v>
      </c>
      <c r="D72" s="39">
        <f>Blad1!P107*((('Lisa Edge High'!$C$4-'Lisa Edge High'!$E$4)/(LN(('Lisa Edge High'!$C$4-'Lisa Edge High'!$G$4)/('Lisa Edge High'!$E$4-'Lisa Edge High'!$G$4))))/49.8329)^Blad1!$Q$107</f>
        <v>557.63183403149583</v>
      </c>
      <c r="E72" s="46"/>
      <c r="G72" s="71"/>
    </row>
    <row r="73" spans="2:15" hidden="1">
      <c r="B73" s="74">
        <v>1100</v>
      </c>
      <c r="C73" s="75">
        <f>Blad1!N108*((('Lisa Edge High'!$C$4-'Lisa Edge High'!$E$4)/(LN(('Lisa Edge High'!$C$4-'Lisa Edge High'!$G$4)/('Lisa Edge High'!$E$4-'Lisa Edge High'!$G$4))))/49.8329)^Blad1!$O$107</f>
        <v>455.25176478900079</v>
      </c>
      <c r="D73" s="75">
        <f>Blad1!P108*((('Lisa Edge High'!$C$4-'Lisa Edge High'!$E$4)/(LN(('Lisa Edge High'!$C$4-'Lisa Edge High'!$G$4)/('Lisa Edge High'!$E$4-'Lisa Edge High'!$G$4))))/49.8329)^Blad1!$Q$107</f>
        <v>613.39501743464552</v>
      </c>
      <c r="G73" s="53"/>
      <c r="K73" s="24"/>
      <c r="L73" s="24"/>
      <c r="M73" s="24"/>
      <c r="N73" s="24"/>
      <c r="O73" s="24"/>
    </row>
    <row r="74" spans="2:15" hidden="1">
      <c r="B74" s="17">
        <v>1200</v>
      </c>
      <c r="C74" s="31">
        <f>Blad1!N109*((('Lisa Edge High'!$C$4-'Lisa Edge High'!$E$4)/(LN(('Lisa Edge High'!$C$4-'Lisa Edge High'!$G$4)/('Lisa Edge High'!$E$4-'Lisa Edge High'!$G$4))))/49.8329)^Blad1!$O$107</f>
        <v>496.63828886072815</v>
      </c>
      <c r="D74" s="31">
        <f>Blad1!P109*((('Lisa Edge High'!$C$4-'Lisa Edge High'!$E$4)/(LN(('Lisa Edge High'!$C$4-'Lisa Edge High'!$G$4)/('Lisa Edge High'!$E$4-'Lisa Edge High'!$G$4))))/49.8329)^Blad1!$Q$107</f>
        <v>669.15820083779499</v>
      </c>
      <c r="G74" s="53"/>
    </row>
    <row r="75" spans="2:15" hidden="1">
      <c r="B75" s="74">
        <v>1300</v>
      </c>
      <c r="C75" s="75">
        <f>Blad1!N110*((('Lisa Edge High'!$C$4-'Lisa Edge High'!$E$4)/(LN(('Lisa Edge High'!$C$4-'Lisa Edge High'!$G$4)/('Lisa Edge High'!$E$4-'Lisa Edge High'!$G$4))))/49.8329)^Blad1!$O$107</f>
        <v>538.02481293245546</v>
      </c>
      <c r="D75" s="75">
        <f>Blad1!P110*((('Lisa Edge High'!$C$4-'Lisa Edge High'!$E$4)/(LN(('Lisa Edge High'!$C$4-'Lisa Edge High'!$G$4)/('Lisa Edge High'!$E$4-'Lisa Edge High'!$G$4))))/49.8329)^Blad1!$Q$107</f>
        <v>724.92138424094458</v>
      </c>
      <c r="G75" s="81"/>
      <c r="H75" s="82"/>
      <c r="I75" s="82"/>
      <c r="J75" s="82"/>
      <c r="K75" s="82"/>
      <c r="L75" s="82"/>
      <c r="M75" s="82"/>
      <c r="N75" s="82"/>
      <c r="O75" s="82"/>
    </row>
    <row r="76" spans="2:15" hidden="1">
      <c r="B76" s="17">
        <v>1400</v>
      </c>
      <c r="C76" s="31">
        <f>Blad1!N111*((('Lisa Edge High'!$C$4-'Lisa Edge High'!$E$4)/(LN(('Lisa Edge High'!$C$4-'Lisa Edge High'!$G$4)/('Lisa Edge High'!$E$4-'Lisa Edge High'!$G$4))))/49.8329)^Blad1!$O$107</f>
        <v>579.41133700418288</v>
      </c>
      <c r="D76" s="31">
        <f>Blad1!P111*((('Lisa Edge High'!$C$4-'Lisa Edge High'!$E$4)/(LN(('Lisa Edge High'!$C$4-'Lisa Edge High'!$G$4)/('Lisa Edge High'!$E$4-'Lisa Edge High'!$G$4))))/49.8329)^Blad1!$Q$107</f>
        <v>780.68456764409416</v>
      </c>
      <c r="G76" s="53"/>
    </row>
    <row r="77" spans="2:15" hidden="1">
      <c r="B77" s="74">
        <v>1500</v>
      </c>
      <c r="C77" s="75">
        <f>Blad1!N112*((('Lisa Edge High'!$C$4-'Lisa Edge High'!$E$4)/(LN(('Lisa Edge High'!$C$4-'Lisa Edge High'!$G$4)/('Lisa Edge High'!$E$4-'Lisa Edge High'!$G$4))))/49.8329)^Blad1!$O$107</f>
        <v>620.79786107591019</v>
      </c>
      <c r="D77" s="75">
        <f>Blad1!P112*((('Lisa Edge High'!$C$4-'Lisa Edge High'!$E$4)/(LN(('Lisa Edge High'!$C$4-'Lisa Edge High'!$G$4)/('Lisa Edge High'!$E$4-'Lisa Edge High'!$G$4))))/49.8329)^Blad1!$Q$107</f>
        <v>836.44775104724374</v>
      </c>
      <c r="G77" s="53"/>
    </row>
    <row r="78" spans="2:15" hidden="1">
      <c r="B78" s="17">
        <v>1600</v>
      </c>
      <c r="C78" s="31">
        <f>Blad1!N113*((('Lisa Edge High'!$C$4-'Lisa Edge High'!$E$4)/(LN(('Lisa Edge High'!$C$4-'Lisa Edge High'!$G$4)/('Lisa Edge High'!$E$4-'Lisa Edge High'!$G$4))))/49.8329)^Blad1!$O$107</f>
        <v>662.1843851476375</v>
      </c>
      <c r="D78" s="31">
        <f>Blad1!P113*((('Lisa Edge High'!$C$4-'Lisa Edge High'!$E$4)/(LN(('Lisa Edge High'!$C$4-'Lisa Edge High'!$G$4)/('Lisa Edge High'!$E$4-'Lisa Edge High'!$G$4))))/49.8329)^Blad1!$Q$107</f>
        <v>892.21093445039344</v>
      </c>
    </row>
    <row r="79" spans="2:15" hidden="1">
      <c r="B79" s="74">
        <v>1700</v>
      </c>
      <c r="C79" s="75">
        <f>Blad1!N114*((('Lisa Edge High'!$C$4-'Lisa Edge High'!$E$4)/(LN(('Lisa Edge High'!$C$4-'Lisa Edge High'!$G$4)/('Lisa Edge High'!$E$4-'Lisa Edge High'!$G$4))))/49.8329)^Blad1!$O$107</f>
        <v>703.57090921936492</v>
      </c>
      <c r="D79" s="75">
        <f>Blad1!P114*((('Lisa Edge High'!$C$4-'Lisa Edge High'!$E$4)/(LN(('Lisa Edge High'!$C$4-'Lisa Edge High'!$G$4)/('Lisa Edge High'!$E$4-'Lisa Edge High'!$G$4))))/49.8329)^Blad1!$Q$107</f>
        <v>947.97411785354302</v>
      </c>
    </row>
    <row r="80" spans="2:15" hidden="1">
      <c r="B80" s="17">
        <v>1800</v>
      </c>
      <c r="C80" s="31">
        <f>Blad1!N115*((('Lisa Edge High'!$C$4-'Lisa Edge High'!$E$4)/(LN(('Lisa Edge High'!$C$4-'Lisa Edge High'!$G$4)/('Lisa Edge High'!$E$4-'Lisa Edge High'!$G$4))))/49.8329)^Blad1!$O$107</f>
        <v>744.95743329109223</v>
      </c>
      <c r="D80" s="31">
        <f>Blad1!P115*((('Lisa Edge High'!$C$4-'Lisa Edge High'!$E$4)/(LN(('Lisa Edge High'!$C$4-'Lisa Edge High'!$G$4)/('Lisa Edge High'!$E$4-'Lisa Edge High'!$G$4))))/49.8329)^Blad1!$Q$107</f>
        <v>1003.7373012566925</v>
      </c>
    </row>
    <row r="81" spans="2:4" hidden="1">
      <c r="B81" s="74">
        <v>1900</v>
      </c>
      <c r="C81" s="75">
        <f>Blad1!N116*((('Lisa Edge High'!$C$4-'Lisa Edge High'!$E$4)/(LN(('Lisa Edge High'!$C$4-'Lisa Edge High'!$G$4)/('Lisa Edge High'!$E$4-'Lisa Edge High'!$G$4))))/49.8329)^Blad1!$O$107</f>
        <v>786.34395736281954</v>
      </c>
      <c r="D81" s="75">
        <f>Blad1!P116*((('Lisa Edge High'!$C$4-'Lisa Edge High'!$E$4)/(LN(('Lisa Edge High'!$C$4-'Lisa Edge High'!$G$4)/('Lisa Edge High'!$E$4-'Lisa Edge High'!$G$4))))/49.8329)^Blad1!$Q$107</f>
        <v>1059.5004846598422</v>
      </c>
    </row>
    <row r="82" spans="2:4" hidden="1">
      <c r="B82" s="17">
        <v>2000</v>
      </c>
      <c r="C82" s="31">
        <f>Blad1!N117*((('Lisa Edge High'!$C$4-'Lisa Edge High'!$E$4)/(LN(('Lisa Edge High'!$C$4-'Lisa Edge High'!$G$4)/('Lisa Edge High'!$E$4-'Lisa Edge High'!$G$4))))/49.8329)^Blad1!$O$107</f>
        <v>827.73048143454696</v>
      </c>
      <c r="D82" s="31">
        <f>Blad1!P117*((('Lisa Edge High'!$C$4-'Lisa Edge High'!$E$4)/(LN(('Lisa Edge High'!$C$4-'Lisa Edge High'!$G$4)/('Lisa Edge High'!$E$4-'Lisa Edge High'!$G$4))))/49.8329)^Blad1!$Q$107</f>
        <v>1115.2636680629917</v>
      </c>
    </row>
    <row r="83" spans="2:4" hidden="1">
      <c r="B83" s="74">
        <v>2100</v>
      </c>
      <c r="C83" s="75">
        <f>Blad1!N118*((('Lisa Edge High'!$C$4-'Lisa Edge High'!$E$4)/(LN(('Lisa Edge High'!$C$4-'Lisa Edge High'!$G$4)/('Lisa Edge High'!$E$4-'Lisa Edge High'!$G$4))))/49.8329)^Blad1!$O$107</f>
        <v>869.11700550627427</v>
      </c>
      <c r="D83" s="75">
        <f>Blad1!P118*((('Lisa Edge High'!$C$4-'Lisa Edge High'!$E$4)/(LN(('Lisa Edge High'!$C$4-'Lisa Edge High'!$G$4)/('Lisa Edge High'!$E$4-'Lisa Edge High'!$G$4))))/49.8329)^Blad1!$Q$107</f>
        <v>1171.0268514661414</v>
      </c>
    </row>
    <row r="84" spans="2:4" hidden="1">
      <c r="B84" s="17">
        <v>2200</v>
      </c>
      <c r="C84" s="31">
        <f>Blad1!N119*((('Lisa Edge High'!$C$4-'Lisa Edge High'!$E$4)/(LN(('Lisa Edge High'!$C$4-'Lisa Edge High'!$G$4)/('Lisa Edge High'!$E$4-'Lisa Edge High'!$G$4))))/49.8329)^Blad1!$O$107</f>
        <v>910.50352957800158</v>
      </c>
      <c r="D84" s="31">
        <f>Blad1!P119*((('Lisa Edge High'!$C$4-'Lisa Edge High'!$E$4)/(LN(('Lisa Edge High'!$C$4-'Lisa Edge High'!$G$4)/('Lisa Edge High'!$E$4-'Lisa Edge High'!$G$4))))/49.8329)^Blad1!$Q$107</f>
        <v>1226.790034869291</v>
      </c>
    </row>
    <row r="85" spans="2:4" hidden="1">
      <c r="B85" s="74">
        <v>2300</v>
      </c>
      <c r="C85" s="75">
        <f>Blad1!N120*((('Lisa Edge High'!$C$4-'Lisa Edge High'!$E$4)/(LN(('Lisa Edge High'!$C$4-'Lisa Edge High'!$G$4)/('Lisa Edge High'!$E$4-'Lisa Edge High'!$G$4))))/49.8329)^Blad1!$O$107</f>
        <v>951.890053649729</v>
      </c>
      <c r="D85" s="75">
        <f>Blad1!P120*((('Lisa Edge High'!$C$4-'Lisa Edge High'!$E$4)/(LN(('Lisa Edge High'!$C$4-'Lisa Edge High'!$G$4)/('Lisa Edge High'!$E$4-'Lisa Edge High'!$G$4))))/49.8329)^Blad1!$Q$107</f>
        <v>1282.5532182724405</v>
      </c>
    </row>
    <row r="86" spans="2:4" hidden="1">
      <c r="B86" s="17">
        <v>2400</v>
      </c>
      <c r="C86" s="31">
        <f>Blad1!N121*((('Lisa Edge High'!$C$4-'Lisa Edge High'!$E$4)/(LN(('Lisa Edge High'!$C$4-'Lisa Edge High'!$G$4)/('Lisa Edge High'!$E$4-'Lisa Edge High'!$G$4))))/49.8329)^Blad1!$O$107</f>
        <v>993.27657772145631</v>
      </c>
      <c r="D86" s="31">
        <f>Blad1!P121*((('Lisa Edge High'!$C$4-'Lisa Edge High'!$E$4)/(LN(('Lisa Edge High'!$C$4-'Lisa Edge High'!$G$4)/('Lisa Edge High'!$E$4-'Lisa Edge High'!$G$4))))/49.8329)^Blad1!$Q$107</f>
        <v>1338.31640167559</v>
      </c>
    </row>
    <row r="87" spans="2:4" hidden="1">
      <c r="B87" s="74">
        <v>2500</v>
      </c>
      <c r="C87" s="75">
        <f>Blad1!N122*((('Lisa Edge High'!$C$4-'Lisa Edge High'!$E$4)/(LN(('Lisa Edge High'!$C$4-'Lisa Edge High'!$G$4)/('Lisa Edge High'!$E$4-'Lisa Edge High'!$G$4))))/49.8329)^Blad1!$O$107</f>
        <v>1034.6631017931836</v>
      </c>
      <c r="D87" s="75">
        <f>Blad1!P122*((('Lisa Edge High'!$C$4-'Lisa Edge High'!$E$4)/(LN(('Lisa Edge High'!$C$4-'Lisa Edge High'!$G$4)/('Lisa Edge High'!$E$4-'Lisa Edge High'!$G$4))))/49.8329)^Blad1!$Q$107</f>
        <v>1394.0795850787397</v>
      </c>
    </row>
    <row r="88" spans="2:4" hidden="1">
      <c r="B88" s="17">
        <v>2600</v>
      </c>
      <c r="C88" s="31">
        <f>Blad1!N123*((('Lisa Edge High'!$C$4-'Lisa Edge High'!$E$4)/(LN(('Lisa Edge High'!$C$4-'Lisa Edge High'!$G$4)/('Lisa Edge High'!$E$4-'Lisa Edge High'!$G$4))))/49.8329)^Blad1!$O$107</f>
        <v>1076.0496258649109</v>
      </c>
      <c r="D88" s="31">
        <f>Blad1!P123*((('Lisa Edge High'!$C$4-'Lisa Edge High'!$E$4)/(LN(('Lisa Edge High'!$C$4-'Lisa Edge High'!$G$4)/('Lisa Edge High'!$E$4-'Lisa Edge High'!$G$4))))/49.8329)^Blad1!$Q$107</f>
        <v>1449.8427684818892</v>
      </c>
    </row>
    <row r="89" spans="2:4" hidden="1">
      <c r="B89" s="74">
        <v>2700</v>
      </c>
      <c r="C89" s="75">
        <f>Blad1!N124*((('Lisa Edge High'!$C$4-'Lisa Edge High'!$E$4)/(LN(('Lisa Edge High'!$C$4-'Lisa Edge High'!$G$4)/('Lisa Edge High'!$E$4-'Lisa Edge High'!$G$4))))/49.8329)^Blad1!$O$107</f>
        <v>1117.4361499366385</v>
      </c>
      <c r="D89" s="75">
        <f>Blad1!P124*((('Lisa Edge High'!$C$4-'Lisa Edge High'!$E$4)/(LN(('Lisa Edge High'!$C$4-'Lisa Edge High'!$G$4)/('Lisa Edge High'!$E$4-'Lisa Edge High'!$G$4))))/49.8329)^Blad1!$Q$107</f>
        <v>1505.6059518850388</v>
      </c>
    </row>
    <row r="90" spans="2:4" hidden="1">
      <c r="B90" s="17">
        <v>2800</v>
      </c>
      <c r="C90" s="31">
        <f>Blad1!N125*((('Lisa Edge High'!$C$4-'Lisa Edge High'!$E$4)/(LN(('Lisa Edge High'!$C$4-'Lisa Edge High'!$G$4)/('Lisa Edge High'!$E$4-'Lisa Edge High'!$G$4))))/49.8329)^Blad1!$O$107</f>
        <v>1158.8226740083658</v>
      </c>
      <c r="D90" s="31">
        <f>Blad1!P125*((('Lisa Edge High'!$C$4-'Lisa Edge High'!$E$4)/(LN(('Lisa Edge High'!$C$4-'Lisa Edge High'!$G$4)/('Lisa Edge High'!$E$4-'Lisa Edge High'!$G$4))))/49.8329)^Blad1!$Q$107</f>
        <v>1561.3691352881883</v>
      </c>
    </row>
    <row r="91" spans="2:4" hidden="1">
      <c r="B91" s="74">
        <v>2900</v>
      </c>
      <c r="C91" s="75">
        <f>Blad1!N126*((('Lisa Edge High'!$C$4-'Lisa Edge High'!$E$4)/(LN(('Lisa Edge High'!$C$4-'Lisa Edge High'!$G$4)/('Lisa Edge High'!$E$4-'Lisa Edge High'!$G$4))))/49.8329)^Blad1!$O$107</f>
        <v>1200.2091980800931</v>
      </c>
      <c r="D91" s="75">
        <f>Blad1!P126*((('Lisa Edge High'!$C$4-'Lisa Edge High'!$E$4)/(LN(('Lisa Edge High'!$C$4-'Lisa Edge High'!$G$4)/('Lisa Edge High'!$E$4-'Lisa Edge High'!$G$4))))/49.8329)^Blad1!$Q$107</f>
        <v>1617.132318691338</v>
      </c>
    </row>
    <row r="92" spans="2:4" hidden="1">
      <c r="B92" s="17">
        <v>3000</v>
      </c>
      <c r="C92" s="31">
        <f>Blad1!N127*((('Lisa Edge High'!$C$4-'Lisa Edge High'!$E$4)/(LN(('Lisa Edge High'!$C$4-'Lisa Edge High'!$G$4)/('Lisa Edge High'!$E$4-'Lisa Edge High'!$G$4))))/49.8329)^Blad1!$O$107</f>
        <v>1241.5957221518204</v>
      </c>
      <c r="D92" s="31">
        <f>Blad1!P127*((('Lisa Edge High'!$C$4-'Lisa Edge High'!$E$4)/(LN(('Lisa Edge High'!$C$4-'Lisa Edge High'!$G$4)/('Lisa Edge High'!$E$4-'Lisa Edge High'!$G$4))))/49.8329)^Blad1!$Q$107</f>
        <v>1672.8955020944875</v>
      </c>
    </row>
    <row r="93" spans="2:4" hidden="1">
      <c r="B93" s="42"/>
    </row>
    <row r="94" spans="2:4" ht="30" hidden="1" customHeight="1"/>
    <row r="95" spans="2:4" hidden="1"/>
    <row r="96" spans="2:4" hidden="1"/>
    <row r="97" spans="2:15" hidden="1"/>
    <row r="98" spans="2:15" hidden="1"/>
    <row r="99" spans="2:15" ht="20" hidden="1" customHeight="1">
      <c r="B99" s="78" t="s">
        <v>13</v>
      </c>
      <c r="C99" s="79"/>
      <c r="D99" s="80"/>
    </row>
    <row r="100" spans="2:15" ht="20" hidden="1" customHeight="1">
      <c r="B100" s="28"/>
      <c r="C100" s="87"/>
      <c r="D100" s="87"/>
      <c r="F100" s="18"/>
      <c r="G100" s="18"/>
      <c r="H100" s="18"/>
      <c r="I100" s="18"/>
      <c r="J100" s="18"/>
      <c r="K100" s="18"/>
      <c r="L100" s="18"/>
      <c r="M100" s="18"/>
      <c r="N100" s="18"/>
      <c r="O100" s="18"/>
    </row>
    <row r="101" spans="2:15" ht="20" hidden="1" customHeight="1">
      <c r="B101" s="77" t="s">
        <v>5</v>
      </c>
      <c r="C101" s="66">
        <v>43</v>
      </c>
      <c r="D101" s="66">
        <v>54</v>
      </c>
      <c r="F101" s="18"/>
      <c r="G101" s="69"/>
      <c r="H101" s="69"/>
      <c r="I101" s="69"/>
      <c r="J101" s="69"/>
      <c r="K101" s="69"/>
      <c r="L101" s="68"/>
      <c r="M101" s="68"/>
      <c r="N101" s="68"/>
      <c r="O101" s="18"/>
    </row>
    <row r="102" spans="2:15" hidden="1">
      <c r="B102" s="17">
        <v>600</v>
      </c>
      <c r="C102" s="31">
        <f>Blad1!N149*((('Lisa Edge High'!$C$4-'Lisa Edge High'!$E$4)/(LN(('Lisa Edge High'!$C$4-'Lisa Edge High'!$G$4)/('Lisa Edge High'!$E$4-'Lisa Edge High'!$G$4))))/49.8329)^Blad1!$O$153</f>
        <v>314.08984697513813</v>
      </c>
      <c r="D102" s="31">
        <f>Blad1!P149*((('Lisa Edge High'!$C$4-'Lisa Edge High'!$E$4)/(LN(('Lisa Edge High'!$C$4-'Lisa Edge High'!$G$4)/('Lisa Edge High'!$E$4-'Lisa Edge High'!$G$4))))/49.8329)^Blad1!$Q$153</f>
        <v>393.2912752738996</v>
      </c>
    </row>
    <row r="103" spans="2:15" hidden="1">
      <c r="B103" s="74">
        <v>700</v>
      </c>
      <c r="C103" s="75">
        <f>Blad1!N150*((('Lisa Edge High'!$C$4-'Lisa Edge High'!$E$4)/(LN(('Lisa Edge High'!$C$4-'Lisa Edge High'!$G$4)/('Lisa Edge High'!$E$4-'Lisa Edge High'!$G$4))))/49.8329)^Blad1!$O$153</f>
        <v>366.43815480432784</v>
      </c>
      <c r="D103" s="75">
        <f>Blad1!P150*((('Lisa Edge High'!$C$4-'Lisa Edge High'!$E$4)/(LN(('Lisa Edge High'!$C$4-'Lisa Edge High'!$G$4)/('Lisa Edge High'!$E$4-'Lisa Edge High'!$G$4))))/49.8329)^Blad1!$Q$153</f>
        <v>458.83982115288285</v>
      </c>
    </row>
    <row r="104" spans="2:15" hidden="1">
      <c r="B104" s="17">
        <v>800</v>
      </c>
      <c r="C104" s="31">
        <f>Blad1!N151*((('Lisa Edge High'!$C$4-'Lisa Edge High'!$E$4)/(LN(('Lisa Edge High'!$C$4-'Lisa Edge High'!$G$4)/('Lisa Edge High'!$E$4-'Lisa Edge High'!$G$4))))/49.8329)^Blad1!$O$153</f>
        <v>418.78646263351749</v>
      </c>
      <c r="D104" s="31">
        <f>Blad1!P151*((('Lisa Edge High'!$C$4-'Lisa Edge High'!$E$4)/(LN(('Lisa Edge High'!$C$4-'Lisa Edge High'!$G$4)/('Lisa Edge High'!$E$4-'Lisa Edge High'!$G$4))))/49.8329)^Blad1!$Q$153</f>
        <v>524.3883670318661</v>
      </c>
    </row>
    <row r="105" spans="2:15" hidden="1">
      <c r="B105" s="74">
        <v>900</v>
      </c>
      <c r="C105" s="75">
        <f>Blad1!N152*((('Lisa Edge High'!$C$4-'Lisa Edge High'!$E$4)/(LN(('Lisa Edge High'!$C$4-'Lisa Edge High'!$G$4)/('Lisa Edge High'!$E$4-'Lisa Edge High'!$G$4))))/49.8329)^Blad1!$O$153</f>
        <v>471.13477046270719</v>
      </c>
      <c r="D105" s="75">
        <f>Blad1!P152*((('Lisa Edge High'!$C$4-'Lisa Edge High'!$E$4)/(LN(('Lisa Edge High'!$C$4-'Lisa Edge High'!$G$4)/('Lisa Edge High'!$E$4-'Lisa Edge High'!$G$4))))/49.8329)^Blad1!$Q$153</f>
        <v>589.9369129108494</v>
      </c>
    </row>
    <row r="106" spans="2:15" s="24" customFormat="1" hidden="1">
      <c r="B106" s="17">
        <v>1000</v>
      </c>
      <c r="C106" s="39">
        <f>Blad1!N153*((('Lisa Edge High'!$C$4-'Lisa Edge High'!$E$4)/(LN(('Lisa Edge High'!$C$4-'Lisa Edge High'!$G$4)/('Lisa Edge High'!$E$4-'Lisa Edge High'!$G$4))))/49.8329)^Blad1!$O$153</f>
        <v>523.48307829189685</v>
      </c>
      <c r="D106" s="31">
        <f>Blad1!P153*((('Lisa Edge High'!$C$4-'Lisa Edge High'!$E$4)/(LN(('Lisa Edge High'!$C$4-'Lisa Edge High'!$G$4)/('Lisa Edge High'!$E$4-'Lisa Edge High'!$G$4))))/49.8329)^Blad1!$Q$153</f>
        <v>655.48545878983271</v>
      </c>
      <c r="E106" s="46"/>
      <c r="G106" s="71"/>
    </row>
    <row r="107" spans="2:15" hidden="1">
      <c r="B107" s="74">
        <v>1100</v>
      </c>
      <c r="C107" s="75">
        <f>Blad1!N154*((('Lisa Edge High'!$C$4-'Lisa Edge High'!$E$4)/(LN(('Lisa Edge High'!$C$4-'Lisa Edge High'!$G$4)/('Lisa Edge High'!$E$4-'Lisa Edge High'!$G$4))))/49.8329)^Blad1!$O$153</f>
        <v>575.83138612108655</v>
      </c>
      <c r="D107" s="75">
        <f>Blad1!P154*((('Lisa Edge High'!$C$4-'Lisa Edge High'!$E$4)/(LN(('Lisa Edge High'!$C$4-'Lisa Edge High'!$G$4)/('Lisa Edge High'!$E$4-'Lisa Edge High'!$G$4))))/49.8329)^Blad1!$Q$153</f>
        <v>721.0340046688159</v>
      </c>
      <c r="G107" s="53"/>
      <c r="K107" s="24"/>
      <c r="L107" s="24"/>
      <c r="M107" s="24"/>
      <c r="N107" s="24"/>
      <c r="O107" s="24"/>
    </row>
    <row r="108" spans="2:15" hidden="1">
      <c r="B108" s="17">
        <v>1200</v>
      </c>
      <c r="C108" s="31">
        <f>Blad1!N155*((('Lisa Edge High'!$C$4-'Lisa Edge High'!$E$4)/(LN(('Lisa Edge High'!$C$4-'Lisa Edge High'!$G$4)/('Lisa Edge High'!$E$4-'Lisa Edge High'!$G$4))))/49.8329)^Blad1!$O$153</f>
        <v>628.17969395027626</v>
      </c>
      <c r="D108" s="31">
        <f>Blad1!P155*((('Lisa Edge High'!$C$4-'Lisa Edge High'!$E$4)/(LN(('Lisa Edge High'!$C$4-'Lisa Edge High'!$G$4)/('Lisa Edge High'!$E$4-'Lisa Edge High'!$G$4))))/49.8329)^Blad1!$Q$153</f>
        <v>786.5825505477992</v>
      </c>
      <c r="G108" s="53"/>
    </row>
    <row r="109" spans="2:15" hidden="1">
      <c r="B109" s="74">
        <v>1300</v>
      </c>
      <c r="C109" s="75">
        <f>Blad1!N156*((('Lisa Edge High'!$C$4-'Lisa Edge High'!$E$4)/(LN(('Lisa Edge High'!$C$4-'Lisa Edge High'!$G$4)/('Lisa Edge High'!$E$4-'Lisa Edge High'!$G$4))))/49.8329)^Blad1!$O$153</f>
        <v>680.52800177946597</v>
      </c>
      <c r="D109" s="75">
        <f>Blad1!P156*((('Lisa Edge High'!$C$4-'Lisa Edge High'!$E$4)/(LN(('Lisa Edge High'!$C$4-'Lisa Edge High'!$G$4)/('Lisa Edge High'!$E$4-'Lisa Edge High'!$G$4))))/49.8329)^Blad1!$Q$153</f>
        <v>852.13109642678239</v>
      </c>
      <c r="G109" s="81"/>
      <c r="H109" s="82"/>
      <c r="I109" s="82"/>
      <c r="J109" s="82"/>
      <c r="K109" s="82"/>
      <c r="L109" s="82"/>
      <c r="M109" s="82"/>
      <c r="N109" s="82"/>
      <c r="O109" s="82"/>
    </row>
    <row r="110" spans="2:15" hidden="1">
      <c r="B110" s="17">
        <v>1400</v>
      </c>
      <c r="C110" s="31">
        <f>Blad1!N157*((('Lisa Edge High'!$C$4-'Lisa Edge High'!$E$4)/(LN(('Lisa Edge High'!$C$4-'Lisa Edge High'!$G$4)/('Lisa Edge High'!$E$4-'Lisa Edge High'!$G$4))))/49.8329)^Blad1!$O$153</f>
        <v>732.87630960865567</v>
      </c>
      <c r="D110" s="31">
        <f>Blad1!P157*((('Lisa Edge High'!$C$4-'Lisa Edge High'!$E$4)/(LN(('Lisa Edge High'!$C$4-'Lisa Edge High'!$G$4)/('Lisa Edge High'!$E$4-'Lisa Edge High'!$G$4))))/49.8329)^Blad1!$Q$153</f>
        <v>917.6796423057657</v>
      </c>
      <c r="G110" s="53"/>
    </row>
    <row r="111" spans="2:15" hidden="1">
      <c r="B111" s="74">
        <v>1500</v>
      </c>
      <c r="C111" s="75">
        <f>Blad1!N158*((('Lisa Edge High'!$C$4-'Lisa Edge High'!$E$4)/(LN(('Lisa Edge High'!$C$4-'Lisa Edge High'!$G$4)/('Lisa Edge High'!$E$4-'Lisa Edge High'!$G$4))))/49.8329)^Blad1!$O$153</f>
        <v>785.22461743784527</v>
      </c>
      <c r="D111" s="75">
        <f>Blad1!P158*((('Lisa Edge High'!$C$4-'Lisa Edge High'!$E$4)/(LN(('Lisa Edge High'!$C$4-'Lisa Edge High'!$G$4)/('Lisa Edge High'!$E$4-'Lisa Edge High'!$G$4))))/49.8329)^Blad1!$Q$153</f>
        <v>983.228188184749</v>
      </c>
      <c r="G111" s="53"/>
    </row>
    <row r="112" spans="2:15" hidden="1">
      <c r="B112" s="17">
        <v>1600</v>
      </c>
      <c r="C112" s="31">
        <f>Blad1!N159*((('Lisa Edge High'!$C$4-'Lisa Edge High'!$E$4)/(LN(('Lisa Edge High'!$C$4-'Lisa Edge High'!$G$4)/('Lisa Edge High'!$E$4-'Lisa Edge High'!$G$4))))/49.8329)^Blad1!$O$153</f>
        <v>837.57292526703498</v>
      </c>
      <c r="D112" s="31">
        <f>Blad1!P159*((('Lisa Edge High'!$C$4-'Lisa Edge High'!$E$4)/(LN(('Lisa Edge High'!$C$4-'Lisa Edge High'!$G$4)/('Lisa Edge High'!$E$4-'Lisa Edge High'!$G$4))))/49.8329)^Blad1!$Q$153</f>
        <v>1048.7767340637322</v>
      </c>
    </row>
    <row r="113" spans="2:4" hidden="1">
      <c r="B113" s="74">
        <v>1700</v>
      </c>
      <c r="C113" s="75">
        <f>Blad1!N160*((('Lisa Edge High'!$C$4-'Lisa Edge High'!$E$4)/(LN(('Lisa Edge High'!$C$4-'Lisa Edge High'!$G$4)/('Lisa Edge High'!$E$4-'Lisa Edge High'!$G$4))))/49.8329)^Blad1!$O$153</f>
        <v>889.92123309622468</v>
      </c>
      <c r="D113" s="75">
        <f>Blad1!P160*((('Lisa Edge High'!$C$4-'Lisa Edge High'!$E$4)/(LN(('Lisa Edge High'!$C$4-'Lisa Edge High'!$G$4)/('Lisa Edge High'!$E$4-'Lisa Edge High'!$G$4))))/49.8329)^Blad1!$Q$153</f>
        <v>1114.3252799427155</v>
      </c>
    </row>
    <row r="114" spans="2:4" hidden="1">
      <c r="B114" s="17">
        <v>1800</v>
      </c>
      <c r="C114" s="31">
        <f>Blad1!N161*((('Lisa Edge High'!$C$4-'Lisa Edge High'!$E$4)/(LN(('Lisa Edge High'!$C$4-'Lisa Edge High'!$G$4)/('Lisa Edge High'!$E$4-'Lisa Edge High'!$G$4))))/49.8329)^Blad1!$O$153</f>
        <v>942.26954092541439</v>
      </c>
      <c r="D114" s="31">
        <f>Blad1!P161*((('Lisa Edge High'!$C$4-'Lisa Edge High'!$E$4)/(LN(('Lisa Edge High'!$C$4-'Lisa Edge High'!$G$4)/('Lisa Edge High'!$E$4-'Lisa Edge High'!$G$4))))/49.8329)^Blad1!$Q$153</f>
        <v>1179.8738258216988</v>
      </c>
    </row>
    <row r="115" spans="2:4" hidden="1">
      <c r="B115" s="74">
        <v>1900</v>
      </c>
      <c r="C115" s="75">
        <f>Blad1!N162*((('Lisa Edge High'!$C$4-'Lisa Edge High'!$E$4)/(LN(('Lisa Edge High'!$C$4-'Lisa Edge High'!$G$4)/('Lisa Edge High'!$E$4-'Lisa Edge High'!$G$4))))/49.8329)^Blad1!$O$153</f>
        <v>994.6178487546041</v>
      </c>
      <c r="D115" s="75">
        <f>Blad1!P162*((('Lisa Edge High'!$C$4-'Lisa Edge High'!$E$4)/(LN(('Lisa Edge High'!$C$4-'Lisa Edge High'!$G$4)/('Lisa Edge High'!$E$4-'Lisa Edge High'!$G$4))))/49.8329)^Blad1!$Q$153</f>
        <v>1245.4223717006821</v>
      </c>
    </row>
    <row r="116" spans="2:4" hidden="1">
      <c r="B116" s="17">
        <v>2000</v>
      </c>
      <c r="C116" s="31">
        <f>Blad1!N163*((('Lisa Edge High'!$C$4-'Lisa Edge High'!$E$4)/(LN(('Lisa Edge High'!$C$4-'Lisa Edge High'!$G$4)/('Lisa Edge High'!$E$4-'Lisa Edge High'!$G$4))))/49.8329)^Blad1!$O$153</f>
        <v>1046.9661565837937</v>
      </c>
      <c r="D116" s="31">
        <f>Blad1!P163*((('Lisa Edge High'!$C$4-'Lisa Edge High'!$E$4)/(LN(('Lisa Edge High'!$C$4-'Lisa Edge High'!$G$4)/('Lisa Edge High'!$E$4-'Lisa Edge High'!$G$4))))/49.8329)^Blad1!$Q$153</f>
        <v>1310.9709175796654</v>
      </c>
    </row>
    <row r="117" spans="2:4" hidden="1">
      <c r="B117" s="74">
        <v>2100</v>
      </c>
      <c r="C117" s="75">
        <f>Blad1!N164*((('Lisa Edge High'!$C$4-'Lisa Edge High'!$E$4)/(LN(('Lisa Edge High'!$C$4-'Lisa Edge High'!$G$4)/('Lisa Edge High'!$E$4-'Lisa Edge High'!$G$4))))/49.8329)^Blad1!$O$153</f>
        <v>1099.3144644129834</v>
      </c>
      <c r="D117" s="75">
        <f>Blad1!P164*((('Lisa Edge High'!$C$4-'Lisa Edge High'!$E$4)/(LN(('Lisa Edge High'!$C$4-'Lisa Edge High'!$G$4)/('Lisa Edge High'!$E$4-'Lisa Edge High'!$G$4))))/49.8329)^Blad1!$Q$153</f>
        <v>1376.5194634586485</v>
      </c>
    </row>
    <row r="118" spans="2:4" hidden="1">
      <c r="B118" s="17">
        <v>2200</v>
      </c>
      <c r="C118" s="31">
        <f>Blad1!N165*((('Lisa Edge High'!$C$4-'Lisa Edge High'!$E$4)/(LN(('Lisa Edge High'!$C$4-'Lisa Edge High'!$G$4)/('Lisa Edge High'!$E$4-'Lisa Edge High'!$G$4))))/49.8329)^Blad1!$O$153</f>
        <v>1151.6627722421731</v>
      </c>
      <c r="D118" s="31">
        <f>Blad1!P165*((('Lisa Edge High'!$C$4-'Lisa Edge High'!$E$4)/(LN(('Lisa Edge High'!$C$4-'Lisa Edge High'!$G$4)/('Lisa Edge High'!$E$4-'Lisa Edge High'!$G$4))))/49.8329)^Blad1!$Q$153</f>
        <v>1442.0680093376318</v>
      </c>
    </row>
    <row r="119" spans="2:4" hidden="1">
      <c r="B119" s="74">
        <v>2300</v>
      </c>
      <c r="C119" s="75">
        <f>Blad1!N166*((('Lisa Edge High'!$C$4-'Lisa Edge High'!$E$4)/(LN(('Lisa Edge High'!$C$4-'Lisa Edge High'!$G$4)/('Lisa Edge High'!$E$4-'Lisa Edge High'!$G$4))))/49.8329)^Blad1!$O$153</f>
        <v>1204.0110800713628</v>
      </c>
      <c r="D119" s="75">
        <f>Blad1!P166*((('Lisa Edge High'!$C$4-'Lisa Edge High'!$E$4)/(LN(('Lisa Edge High'!$C$4-'Lisa Edge High'!$G$4)/('Lisa Edge High'!$E$4-'Lisa Edge High'!$G$4))))/49.8329)^Blad1!$Q$153</f>
        <v>1507.6165552166151</v>
      </c>
    </row>
    <row r="120" spans="2:4" hidden="1">
      <c r="B120" s="17">
        <v>2400</v>
      </c>
      <c r="C120" s="31">
        <f>Blad1!N167*((('Lisa Edge High'!$C$4-'Lisa Edge High'!$E$4)/(LN(('Lisa Edge High'!$C$4-'Lisa Edge High'!$G$4)/('Lisa Edge High'!$E$4-'Lisa Edge High'!$G$4))))/49.8329)^Blad1!$O$153</f>
        <v>1256.3593879005525</v>
      </c>
      <c r="D120" s="31">
        <f>Blad1!P167*((('Lisa Edge High'!$C$4-'Lisa Edge High'!$E$4)/(LN(('Lisa Edge High'!$C$4-'Lisa Edge High'!$G$4)/('Lisa Edge High'!$E$4-'Lisa Edge High'!$G$4))))/49.8329)^Blad1!$Q$153</f>
        <v>1573.1651010955984</v>
      </c>
    </row>
    <row r="121" spans="2:4" hidden="1">
      <c r="B121" s="74">
        <v>2500</v>
      </c>
      <c r="C121" s="75">
        <f>Blad1!N168*((('Lisa Edge High'!$C$4-'Lisa Edge High'!$E$4)/(LN(('Lisa Edge High'!$C$4-'Lisa Edge High'!$G$4)/('Lisa Edge High'!$E$4-'Lisa Edge High'!$G$4))))/49.8329)^Blad1!$O$153</f>
        <v>1308.7076957297422</v>
      </c>
      <c r="D121" s="75">
        <f>Blad1!P168*((('Lisa Edge High'!$C$4-'Lisa Edge High'!$E$4)/(LN(('Lisa Edge High'!$C$4-'Lisa Edge High'!$G$4)/('Lisa Edge High'!$E$4-'Lisa Edge High'!$G$4))))/49.8329)^Blad1!$Q$153</f>
        <v>1638.7136469745817</v>
      </c>
    </row>
    <row r="122" spans="2:4" hidden="1">
      <c r="B122" s="17">
        <v>2600</v>
      </c>
      <c r="C122" s="31">
        <f>Blad1!N169*((('Lisa Edge High'!$C$4-'Lisa Edge High'!$E$4)/(LN(('Lisa Edge High'!$C$4-'Lisa Edge High'!$G$4)/('Lisa Edge High'!$E$4-'Lisa Edge High'!$G$4))))/49.8329)^Blad1!$O$153</f>
        <v>1361.0560035589319</v>
      </c>
      <c r="D122" s="31">
        <f>Blad1!P169*((('Lisa Edge High'!$C$4-'Lisa Edge High'!$E$4)/(LN(('Lisa Edge High'!$C$4-'Lisa Edge High'!$G$4)/('Lisa Edge High'!$E$4-'Lisa Edge High'!$G$4))))/49.8329)^Blad1!$Q$153</f>
        <v>1704.2621928535648</v>
      </c>
    </row>
    <row r="123" spans="2:4" hidden="1">
      <c r="B123" s="74">
        <v>2700</v>
      </c>
      <c r="C123" s="75">
        <f>Blad1!N170*((('Lisa Edge High'!$C$4-'Lisa Edge High'!$E$4)/(LN(('Lisa Edge High'!$C$4-'Lisa Edge High'!$G$4)/('Lisa Edge High'!$E$4-'Lisa Edge High'!$G$4))))/49.8329)^Blad1!$O$153</f>
        <v>1413.4043113881216</v>
      </c>
      <c r="D123" s="75">
        <f>Blad1!P170*((('Lisa Edge High'!$C$4-'Lisa Edge High'!$E$4)/(LN(('Lisa Edge High'!$C$4-'Lisa Edge High'!$G$4)/('Lisa Edge High'!$E$4-'Lisa Edge High'!$G$4))))/49.8329)^Blad1!$Q$153</f>
        <v>1769.8107387325483</v>
      </c>
    </row>
    <row r="124" spans="2:4" hidden="1">
      <c r="B124" s="17">
        <v>2800</v>
      </c>
      <c r="C124" s="31">
        <f>Blad1!N171*((('Lisa Edge High'!$C$4-'Lisa Edge High'!$E$4)/(LN(('Lisa Edge High'!$C$4-'Lisa Edge High'!$G$4)/('Lisa Edge High'!$E$4-'Lisa Edge High'!$G$4))))/49.8329)^Blad1!$O$153</f>
        <v>1465.7526192173113</v>
      </c>
      <c r="D124" s="31">
        <f>Blad1!P171*((('Lisa Edge High'!$C$4-'Lisa Edge High'!$E$4)/(LN(('Lisa Edge High'!$C$4-'Lisa Edge High'!$G$4)/('Lisa Edge High'!$E$4-'Lisa Edge High'!$G$4))))/49.8329)^Blad1!$Q$153</f>
        <v>1835.3592846115314</v>
      </c>
    </row>
    <row r="125" spans="2:4" hidden="1">
      <c r="B125" s="74">
        <v>2900</v>
      </c>
      <c r="C125" s="75">
        <f>Blad1!N172*((('Lisa Edge High'!$C$4-'Lisa Edge High'!$E$4)/(LN(('Lisa Edge High'!$C$4-'Lisa Edge High'!$G$4)/('Lisa Edge High'!$E$4-'Lisa Edge High'!$G$4))))/49.8329)^Blad1!$O$153</f>
        <v>1518.1009270465008</v>
      </c>
      <c r="D125" s="75">
        <f>Blad1!P172*((('Lisa Edge High'!$C$4-'Lisa Edge High'!$E$4)/(LN(('Lisa Edge High'!$C$4-'Lisa Edge High'!$G$4)/('Lisa Edge High'!$E$4-'Lisa Edge High'!$G$4))))/49.8329)^Blad1!$Q$153</f>
        <v>1900.9078304905147</v>
      </c>
    </row>
    <row r="126" spans="2:4" hidden="1">
      <c r="B126" s="17">
        <v>3000</v>
      </c>
      <c r="C126" s="31">
        <f>Blad1!N173*((('Lisa Edge High'!$C$4-'Lisa Edge High'!$E$4)/(LN(('Lisa Edge High'!$C$4-'Lisa Edge High'!$G$4)/('Lisa Edge High'!$E$4-'Lisa Edge High'!$G$4))))/49.8329)^Blad1!$O$153</f>
        <v>1570.4492348756905</v>
      </c>
      <c r="D126" s="31">
        <f>Blad1!P173*((('Lisa Edge High'!$C$4-'Lisa Edge High'!$E$4)/(LN(('Lisa Edge High'!$C$4-'Lisa Edge High'!$G$4)/('Lisa Edge High'!$E$4-'Lisa Edge High'!$G$4))))/49.8329)^Blad1!$Q$153</f>
        <v>1966.456376369498</v>
      </c>
    </row>
    <row r="127" spans="2:4" ht="18" hidden="1">
      <c r="B127" s="73"/>
    </row>
    <row r="129" spans="2:8">
      <c r="B129" s="104" t="s">
        <v>24</v>
      </c>
      <c r="C129" s="1"/>
      <c r="D129" s="1"/>
      <c r="E129" s="1"/>
      <c r="F129" s="1"/>
      <c r="G129" s="1"/>
    </row>
    <row r="130" spans="2:8">
      <c r="B130" s="104"/>
      <c r="C130" s="1"/>
      <c r="D130" s="1"/>
      <c r="E130" s="1"/>
      <c r="F130" s="1"/>
      <c r="G130" s="1"/>
    </row>
    <row r="131" spans="2:8">
      <c r="C131" s="1"/>
      <c r="D131" s="1"/>
      <c r="E131" s="1"/>
      <c r="F131" s="1"/>
      <c r="G131" s="1"/>
    </row>
    <row r="132" spans="2:8" ht="14">
      <c r="B132" s="105" t="s">
        <v>25</v>
      </c>
      <c r="C132" s="106"/>
      <c r="D132" s="106"/>
      <c r="E132" s="106" t="s">
        <v>26</v>
      </c>
      <c r="F132" s="107" t="s">
        <v>27</v>
      </c>
      <c r="G132" s="1"/>
      <c r="H132" s="106"/>
    </row>
    <row r="133" spans="2:8" ht="14">
      <c r="B133" s="106" t="s">
        <v>28</v>
      </c>
      <c r="C133" s="106"/>
      <c r="D133" s="106"/>
      <c r="E133" s="106" t="s">
        <v>29</v>
      </c>
      <c r="F133" s="108" t="s">
        <v>30</v>
      </c>
      <c r="G133" s="1"/>
      <c r="H133" s="106"/>
    </row>
    <row r="134" spans="2:8" ht="14">
      <c r="B134" s="106" t="s">
        <v>31</v>
      </c>
      <c r="C134" s="106"/>
      <c r="D134" s="106"/>
      <c r="E134" s="106" t="s">
        <v>32</v>
      </c>
      <c r="F134" s="108" t="s">
        <v>33</v>
      </c>
      <c r="G134" s="1"/>
      <c r="H134" s="106"/>
    </row>
    <row r="135" spans="2:8">
      <c r="C135" s="1"/>
      <c r="D135" s="1"/>
      <c r="E135" s="1"/>
      <c r="F135" s="1"/>
      <c r="G135" s="1"/>
    </row>
  </sheetData>
  <sheetProtection algorithmName="SHA-512" hashValue="p1Urc/LqZ2jKBHbcgTJQFEjC4DbTK+0tUR3qtKQ0HqoP7KZdsxAOr6JI8XH0sJA7OKfyFGqrPfxKp9KIOZxNJw==" saltValue="UqsafY47M4uCOwOSslKyiQ==" spinCount="100000" sheet="1" objects="1" scenarios="1" selectLockedCells="1"/>
  <mergeCells count="13">
    <mergeCell ref="G37:N37"/>
    <mergeCell ref="C8:D8"/>
    <mergeCell ref="B7:D7"/>
    <mergeCell ref="C37:D37"/>
    <mergeCell ref="B36:D36"/>
    <mergeCell ref="B65:D65"/>
    <mergeCell ref="G109:O109"/>
    <mergeCell ref="F42:N42"/>
    <mergeCell ref="F46:N46"/>
    <mergeCell ref="G75:O75"/>
    <mergeCell ref="C66:D66"/>
    <mergeCell ref="C100:D100"/>
    <mergeCell ref="B99:D99"/>
  </mergeCells>
  <phoneticPr fontId="0" type="noConversion"/>
  <hyperlinks>
    <hyperlink ref="F134" r:id="rId1" xr:uid="{E5F27BED-51FB-1C4A-9A14-067D3FD9A8EA}"/>
    <hyperlink ref="F133" r:id="rId2" xr:uid="{3DDE514D-C60E-ED4C-BBDD-786EA58E5AD1}"/>
  </hyperlinks>
  <pageMargins left="0.75" right="0.75" top="1" bottom="1" header="0.5" footer="0.5"/>
  <pageSetup paperSize="9" scale="33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7"/>
  <sheetViews>
    <sheetView topLeftCell="A61" workbookViewId="0">
      <selection activeCell="N63" sqref="N63"/>
    </sheetView>
  </sheetViews>
  <sheetFormatPr baseColWidth="10" defaultColWidth="11.5" defaultRowHeight="20"/>
  <cols>
    <col min="1" max="6" width="11.5" style="2" customWidth="1"/>
    <col min="7" max="7" width="11.5" style="11" customWidth="1"/>
    <col min="8" max="8" width="11.5" style="12" customWidth="1"/>
  </cols>
  <sheetData>
    <row r="1" spans="1:12" ht="21" thickBot="1"/>
    <row r="2" spans="1:12" s="6" customFormat="1" ht="26" customHeight="1" thickBot="1">
      <c r="A2" s="7" t="s">
        <v>0</v>
      </c>
      <c r="B2" s="8"/>
      <c r="C2" s="10"/>
      <c r="D2" s="8"/>
      <c r="E2" s="8"/>
      <c r="F2" s="9"/>
      <c r="G2" s="5"/>
      <c r="H2" s="12"/>
    </row>
    <row r="3" spans="1:12" s="6" customFormat="1" ht="26" customHeight="1" thickBot="1">
      <c r="A3" s="7">
        <v>10</v>
      </c>
      <c r="B3" s="8"/>
      <c r="C3" s="8">
        <v>11</v>
      </c>
      <c r="D3" s="8">
        <v>21</v>
      </c>
      <c r="E3" s="8">
        <v>22</v>
      </c>
      <c r="F3" s="9">
        <v>33</v>
      </c>
      <c r="G3" s="5"/>
      <c r="H3" s="13">
        <v>10</v>
      </c>
      <c r="I3" s="8">
        <v>11</v>
      </c>
      <c r="J3" s="8">
        <v>21</v>
      </c>
      <c r="K3" s="8">
        <v>22</v>
      </c>
      <c r="L3" s="9">
        <v>33</v>
      </c>
    </row>
    <row r="4" spans="1:12" ht="13">
      <c r="A4" s="2">
        <f>(G4*H4)/1000</f>
        <v>124.96479999999998</v>
      </c>
      <c r="C4" s="2">
        <f>(G4*I4)/1000</f>
        <v>189.2</v>
      </c>
      <c r="D4" s="2">
        <f>(G4*J4)/1000</f>
        <v>294.8</v>
      </c>
      <c r="E4" s="2">
        <f>(G4*K4)/1000</f>
        <v>354.4</v>
      </c>
      <c r="F4" s="2">
        <f>(G4*L4)/1000</f>
        <v>503.6</v>
      </c>
      <c r="G4" s="11">
        <v>400</v>
      </c>
      <c r="H4" s="15">
        <f>332*0.941</f>
        <v>312.41199999999998</v>
      </c>
      <c r="I4">
        <v>473</v>
      </c>
      <c r="J4">
        <v>737</v>
      </c>
      <c r="K4">
        <v>886</v>
      </c>
      <c r="L4">
        <v>1259</v>
      </c>
    </row>
    <row r="5" spans="1:12" ht="13">
      <c r="A5" s="2">
        <f t="shared" ref="A5:A19" si="0">(G5*H5)/1000</f>
        <v>156.20599999999999</v>
      </c>
      <c r="C5" s="2">
        <f t="shared" ref="C5:C19" si="1">(G5*I5)/1000</f>
        <v>236.5</v>
      </c>
      <c r="D5" s="2">
        <f t="shared" ref="D5:D19" si="2">(G5*J5)/1000</f>
        <v>368.5</v>
      </c>
      <c r="E5" s="2">
        <f t="shared" ref="E5:E19" si="3">(G5*K5)/1000</f>
        <v>443</v>
      </c>
      <c r="F5" s="2">
        <f t="shared" ref="F5:F19" si="4">(G5*L5)/1000</f>
        <v>629.5</v>
      </c>
      <c r="G5" s="11">
        <v>500</v>
      </c>
      <c r="H5" s="15">
        <f t="shared" ref="H5:H12" si="5">332*0.941</f>
        <v>312.41199999999998</v>
      </c>
      <c r="I5">
        <v>473</v>
      </c>
      <c r="J5">
        <v>737</v>
      </c>
      <c r="K5">
        <v>886</v>
      </c>
      <c r="L5">
        <v>1259</v>
      </c>
    </row>
    <row r="6" spans="1:12" ht="13">
      <c r="A6" s="2">
        <f t="shared" si="0"/>
        <v>187.44719999999998</v>
      </c>
      <c r="C6" s="2">
        <f t="shared" si="1"/>
        <v>283.8</v>
      </c>
      <c r="D6" s="2">
        <f t="shared" si="2"/>
        <v>442.2</v>
      </c>
      <c r="E6" s="2">
        <f t="shared" si="3"/>
        <v>531.6</v>
      </c>
      <c r="F6" s="2">
        <f t="shared" si="4"/>
        <v>755.4</v>
      </c>
      <c r="G6" s="11">
        <v>600</v>
      </c>
      <c r="H6" s="15">
        <f t="shared" si="5"/>
        <v>312.41199999999998</v>
      </c>
      <c r="I6">
        <v>473</v>
      </c>
      <c r="J6">
        <v>737</v>
      </c>
      <c r="K6">
        <v>886</v>
      </c>
      <c r="L6">
        <v>1259</v>
      </c>
    </row>
    <row r="7" spans="1:12" ht="13">
      <c r="A7" s="2">
        <f t="shared" si="0"/>
        <v>218.2236</v>
      </c>
      <c r="C7" s="2">
        <f t="shared" si="1"/>
        <v>331.1</v>
      </c>
      <c r="D7" s="2">
        <f t="shared" si="2"/>
        <v>515.9</v>
      </c>
      <c r="E7" s="2">
        <f t="shared" si="3"/>
        <v>620.20000000000005</v>
      </c>
      <c r="F7" s="2">
        <f t="shared" si="4"/>
        <v>881.3</v>
      </c>
      <c r="G7" s="11">
        <v>700</v>
      </c>
      <c r="H7" s="15">
        <f>332*0.939</f>
        <v>311.74799999999999</v>
      </c>
      <c r="I7">
        <v>473</v>
      </c>
      <c r="J7">
        <v>737</v>
      </c>
      <c r="K7">
        <v>886</v>
      </c>
      <c r="L7">
        <v>1259</v>
      </c>
    </row>
    <row r="8" spans="1:12" ht="13">
      <c r="A8" s="2">
        <f t="shared" si="0"/>
        <v>249.92959999999997</v>
      </c>
      <c r="C8" s="2">
        <f t="shared" si="1"/>
        <v>378.4</v>
      </c>
      <c r="D8" s="2">
        <f t="shared" si="2"/>
        <v>589.6</v>
      </c>
      <c r="E8" s="2">
        <f t="shared" si="3"/>
        <v>708.8</v>
      </c>
      <c r="F8" s="2">
        <f t="shared" si="4"/>
        <v>1007.2</v>
      </c>
      <c r="G8" s="11">
        <v>800</v>
      </c>
      <c r="H8" s="15">
        <f t="shared" si="5"/>
        <v>312.41199999999998</v>
      </c>
      <c r="I8">
        <v>473</v>
      </c>
      <c r="J8">
        <v>737</v>
      </c>
      <c r="K8">
        <v>886</v>
      </c>
      <c r="L8">
        <v>1259</v>
      </c>
    </row>
    <row r="9" spans="1:12" ht="13">
      <c r="A9" s="2">
        <f t="shared" si="0"/>
        <v>281.17079999999999</v>
      </c>
      <c r="C9" s="2">
        <v>425.7</v>
      </c>
      <c r="D9" s="2">
        <f t="shared" si="2"/>
        <v>663.3</v>
      </c>
      <c r="E9" s="2">
        <f t="shared" si="3"/>
        <v>797.4</v>
      </c>
      <c r="F9" s="2">
        <f t="shared" si="4"/>
        <v>1133.0999999999999</v>
      </c>
      <c r="G9" s="11">
        <v>900</v>
      </c>
      <c r="H9" s="15">
        <f t="shared" si="5"/>
        <v>312.41199999999998</v>
      </c>
      <c r="I9">
        <v>473</v>
      </c>
      <c r="J9">
        <v>737</v>
      </c>
      <c r="K9">
        <v>886</v>
      </c>
      <c r="L9">
        <v>1259</v>
      </c>
    </row>
    <row r="10" spans="1:12" ht="13">
      <c r="A10" s="2">
        <f t="shared" si="0"/>
        <v>312.41199999999998</v>
      </c>
      <c r="C10" s="2">
        <f t="shared" si="1"/>
        <v>473</v>
      </c>
      <c r="D10" s="2">
        <f t="shared" si="2"/>
        <v>737</v>
      </c>
      <c r="E10" s="2">
        <f t="shared" si="3"/>
        <v>886</v>
      </c>
      <c r="F10" s="2">
        <f t="shared" si="4"/>
        <v>1259</v>
      </c>
      <c r="G10" s="11">
        <v>1000</v>
      </c>
      <c r="H10" s="15">
        <f t="shared" si="5"/>
        <v>312.41199999999998</v>
      </c>
      <c r="I10">
        <v>473</v>
      </c>
      <c r="J10">
        <v>737</v>
      </c>
      <c r="K10">
        <v>886</v>
      </c>
      <c r="L10">
        <v>1259</v>
      </c>
    </row>
    <row r="11" spans="1:12" ht="13">
      <c r="A11" s="2">
        <f t="shared" si="0"/>
        <v>343.65319999999997</v>
      </c>
      <c r="C11" s="2">
        <v>520.29999999999995</v>
      </c>
      <c r="D11" s="2">
        <f t="shared" si="2"/>
        <v>810.7</v>
      </c>
      <c r="E11" s="2">
        <f t="shared" si="3"/>
        <v>974.6</v>
      </c>
      <c r="F11" s="2">
        <f t="shared" si="4"/>
        <v>1384.9</v>
      </c>
      <c r="G11" s="11">
        <v>1100</v>
      </c>
      <c r="H11" s="15">
        <f t="shared" si="5"/>
        <v>312.41199999999998</v>
      </c>
      <c r="I11">
        <v>473</v>
      </c>
      <c r="J11">
        <v>737</v>
      </c>
      <c r="K11">
        <v>886</v>
      </c>
      <c r="L11">
        <v>1259</v>
      </c>
    </row>
    <row r="12" spans="1:12" ht="13">
      <c r="A12" s="2">
        <f t="shared" si="0"/>
        <v>374.89439999999996</v>
      </c>
      <c r="C12" s="2">
        <f t="shared" si="1"/>
        <v>567.6</v>
      </c>
      <c r="D12" s="2">
        <f t="shared" si="2"/>
        <v>884.4</v>
      </c>
      <c r="E12" s="2">
        <f t="shared" si="3"/>
        <v>1063.2</v>
      </c>
      <c r="F12" s="2">
        <f t="shared" si="4"/>
        <v>1510.8</v>
      </c>
      <c r="G12" s="11">
        <v>1200</v>
      </c>
      <c r="H12" s="15">
        <f t="shared" si="5"/>
        <v>312.41199999999998</v>
      </c>
      <c r="I12">
        <v>473</v>
      </c>
      <c r="J12">
        <v>737</v>
      </c>
      <c r="K12">
        <v>886</v>
      </c>
      <c r="L12">
        <v>1259</v>
      </c>
    </row>
    <row r="13" spans="1:12" ht="13">
      <c r="A13" s="2">
        <f t="shared" si="0"/>
        <v>436.91199999999998</v>
      </c>
      <c r="C13" s="2">
        <f t="shared" si="1"/>
        <v>662.2</v>
      </c>
      <c r="D13" s="2">
        <f t="shared" si="2"/>
        <v>1031.8</v>
      </c>
      <c r="E13" s="2">
        <f t="shared" si="3"/>
        <v>1240.4000000000001</v>
      </c>
      <c r="F13" s="2">
        <f t="shared" si="4"/>
        <v>1762.6</v>
      </c>
      <c r="G13" s="11">
        <v>1400</v>
      </c>
      <c r="H13" s="15">
        <f>332*0.94</f>
        <v>312.08</v>
      </c>
      <c r="I13">
        <v>473</v>
      </c>
      <c r="J13">
        <v>737</v>
      </c>
      <c r="K13">
        <v>886</v>
      </c>
      <c r="L13">
        <v>1259</v>
      </c>
    </row>
    <row r="14" spans="1:12" ht="13">
      <c r="A14" s="2">
        <f t="shared" si="0"/>
        <v>499.32799999999997</v>
      </c>
      <c r="C14" s="2">
        <f t="shared" si="1"/>
        <v>756.8</v>
      </c>
      <c r="D14" s="2">
        <f t="shared" si="2"/>
        <v>1179.2</v>
      </c>
      <c r="E14" s="2">
        <f t="shared" si="3"/>
        <v>1417.6</v>
      </c>
      <c r="F14" s="2">
        <f t="shared" si="4"/>
        <v>2014.4</v>
      </c>
      <c r="G14" s="11">
        <v>1600</v>
      </c>
      <c r="H14" s="15">
        <f t="shared" ref="H14:H19" si="6">332*0.94</f>
        <v>312.08</v>
      </c>
      <c r="I14">
        <v>473</v>
      </c>
      <c r="J14">
        <v>737</v>
      </c>
      <c r="K14">
        <v>886</v>
      </c>
      <c r="L14">
        <v>1259</v>
      </c>
    </row>
    <row r="15" spans="1:12" ht="13">
      <c r="A15" s="2">
        <f t="shared" si="0"/>
        <v>561.74400000000003</v>
      </c>
      <c r="C15" s="2">
        <f t="shared" si="1"/>
        <v>851.4</v>
      </c>
      <c r="D15" s="2">
        <f t="shared" si="2"/>
        <v>1326.6</v>
      </c>
      <c r="E15" s="2">
        <f t="shared" si="3"/>
        <v>1594.8</v>
      </c>
      <c r="F15" s="2">
        <f t="shared" si="4"/>
        <v>2266.1999999999998</v>
      </c>
      <c r="G15" s="11">
        <v>1800</v>
      </c>
      <c r="H15" s="15">
        <f t="shared" si="6"/>
        <v>312.08</v>
      </c>
      <c r="I15">
        <v>473</v>
      </c>
      <c r="J15">
        <v>737</v>
      </c>
      <c r="K15">
        <v>886</v>
      </c>
      <c r="L15">
        <v>1259</v>
      </c>
    </row>
    <row r="16" spans="1:12" ht="13">
      <c r="A16" s="2">
        <f t="shared" si="0"/>
        <v>624.16</v>
      </c>
      <c r="C16" s="2">
        <f t="shared" si="1"/>
        <v>946</v>
      </c>
      <c r="D16" s="2">
        <f t="shared" si="2"/>
        <v>1474</v>
      </c>
      <c r="E16" s="2">
        <f t="shared" si="3"/>
        <v>1772</v>
      </c>
      <c r="F16" s="2">
        <f t="shared" si="4"/>
        <v>2518</v>
      </c>
      <c r="G16" s="11">
        <v>2000</v>
      </c>
      <c r="H16" s="15">
        <f t="shared" si="6"/>
        <v>312.08</v>
      </c>
      <c r="I16">
        <v>473</v>
      </c>
      <c r="J16">
        <v>737</v>
      </c>
      <c r="K16">
        <v>886</v>
      </c>
      <c r="L16">
        <v>1259</v>
      </c>
    </row>
    <row r="17" spans="1:12" ht="13">
      <c r="A17" s="2">
        <f t="shared" si="0"/>
        <v>717.78399999999999</v>
      </c>
      <c r="C17" s="2">
        <f t="shared" si="1"/>
        <v>1087.9000000000001</v>
      </c>
      <c r="D17" s="2">
        <f t="shared" si="2"/>
        <v>1695.1</v>
      </c>
      <c r="E17" s="2">
        <f t="shared" si="3"/>
        <v>2037.8</v>
      </c>
      <c r="F17" s="2">
        <f t="shared" si="4"/>
        <v>2895.7</v>
      </c>
      <c r="G17" s="3">
        <v>2300</v>
      </c>
      <c r="H17" s="15">
        <f t="shared" si="6"/>
        <v>312.08</v>
      </c>
      <c r="I17">
        <v>473</v>
      </c>
      <c r="J17">
        <v>737</v>
      </c>
      <c r="K17">
        <v>886</v>
      </c>
      <c r="L17">
        <v>1259</v>
      </c>
    </row>
    <row r="18" spans="1:12" ht="13">
      <c r="A18" s="2">
        <f t="shared" si="0"/>
        <v>811.40800000000002</v>
      </c>
      <c r="C18" s="2">
        <f t="shared" si="1"/>
        <v>1229.8</v>
      </c>
      <c r="D18" s="2">
        <f t="shared" si="2"/>
        <v>1916.2</v>
      </c>
      <c r="E18" s="2">
        <f t="shared" si="3"/>
        <v>2303.6</v>
      </c>
      <c r="F18" s="2">
        <f t="shared" si="4"/>
        <v>3273.4</v>
      </c>
      <c r="G18" s="3">
        <v>2600</v>
      </c>
      <c r="H18" s="15">
        <f t="shared" si="6"/>
        <v>312.08</v>
      </c>
      <c r="I18">
        <v>473</v>
      </c>
      <c r="J18">
        <v>737</v>
      </c>
      <c r="K18">
        <v>886</v>
      </c>
      <c r="L18">
        <v>1259</v>
      </c>
    </row>
    <row r="19" spans="1:12" ht="14" thickBot="1">
      <c r="A19" s="2">
        <f t="shared" si="0"/>
        <v>936.24</v>
      </c>
      <c r="C19" s="2">
        <f t="shared" si="1"/>
        <v>1419</v>
      </c>
      <c r="D19" s="2">
        <f t="shared" si="2"/>
        <v>2211</v>
      </c>
      <c r="E19" s="2">
        <f t="shared" si="3"/>
        <v>2658</v>
      </c>
      <c r="F19" s="2">
        <f t="shared" si="4"/>
        <v>3777</v>
      </c>
      <c r="G19" s="3">
        <v>3000</v>
      </c>
      <c r="H19" s="15">
        <f t="shared" si="6"/>
        <v>312.08</v>
      </c>
      <c r="I19">
        <v>473</v>
      </c>
      <c r="J19">
        <v>737</v>
      </c>
      <c r="K19">
        <v>886</v>
      </c>
      <c r="L19">
        <v>1259</v>
      </c>
    </row>
    <row r="20" spans="1:12" ht="26" customHeight="1" thickBot="1">
      <c r="A20" s="7" t="s">
        <v>4</v>
      </c>
      <c r="B20" s="8"/>
      <c r="C20" s="10"/>
      <c r="D20" s="8"/>
      <c r="E20" s="8"/>
      <c r="F20" s="9"/>
    </row>
    <row r="21" spans="1:12" ht="26" customHeight="1" thickBot="1">
      <c r="A21" s="7">
        <v>10</v>
      </c>
      <c r="B21" s="8"/>
      <c r="C21" s="8">
        <v>11</v>
      </c>
      <c r="D21" s="8">
        <v>21</v>
      </c>
      <c r="E21" s="8">
        <v>22</v>
      </c>
      <c r="F21" s="9">
        <v>33</v>
      </c>
      <c r="H21" s="13">
        <v>10</v>
      </c>
      <c r="I21" s="8">
        <v>11</v>
      </c>
      <c r="J21" s="8">
        <v>21</v>
      </c>
      <c r="K21" s="8">
        <v>22</v>
      </c>
      <c r="L21" s="9">
        <v>33</v>
      </c>
    </row>
    <row r="22" spans="1:12">
      <c r="A22" s="33">
        <f t="shared" ref="A22:A37" si="7">(G22*H22)/1000</f>
        <v>161.53880000000001</v>
      </c>
      <c r="C22" s="2">
        <f>(G22*I22)/1000</f>
        <v>255.2</v>
      </c>
      <c r="D22" s="2">
        <f>(G22*J22)/1000</f>
        <v>386</v>
      </c>
      <c r="E22" s="2">
        <f>(G22*K22)/1000</f>
        <v>466.4</v>
      </c>
      <c r="F22" s="2">
        <f>(G22*L22)/1000</f>
        <v>655.20000000000005</v>
      </c>
      <c r="G22" s="11">
        <v>400</v>
      </c>
      <c r="H22" s="12">
        <f>431*0.937</f>
        <v>403.84700000000004</v>
      </c>
      <c r="I22">
        <v>638</v>
      </c>
      <c r="J22">
        <v>965</v>
      </c>
      <c r="K22">
        <v>1166</v>
      </c>
      <c r="L22">
        <v>1638</v>
      </c>
    </row>
    <row r="23" spans="1:12">
      <c r="A23" s="33">
        <f t="shared" si="7"/>
        <v>202.57</v>
      </c>
      <c r="C23" s="2">
        <f t="shared" ref="C23:C37" si="8">(G23*I23)/1000</f>
        <v>319</v>
      </c>
      <c r="D23" s="2">
        <f t="shared" ref="D23:D37" si="9">(G23*J23)/1000</f>
        <v>482.5</v>
      </c>
      <c r="E23" s="2">
        <f t="shared" ref="E23:E37" si="10">(G23*K23)/1000</f>
        <v>583</v>
      </c>
      <c r="F23" s="2">
        <f t="shared" ref="F23:F37" si="11">(G23*L23)/1000</f>
        <v>819</v>
      </c>
      <c r="G23" s="11">
        <v>500</v>
      </c>
      <c r="H23" s="12">
        <f>431*0.94</f>
        <v>405.14</v>
      </c>
      <c r="I23">
        <v>638</v>
      </c>
      <c r="J23">
        <v>965</v>
      </c>
      <c r="K23">
        <v>1166</v>
      </c>
      <c r="L23">
        <v>1638</v>
      </c>
    </row>
    <row r="24" spans="1:12">
      <c r="A24" s="33">
        <f t="shared" si="7"/>
        <v>243.60119999999998</v>
      </c>
      <c r="C24" s="2">
        <f t="shared" si="8"/>
        <v>382.8</v>
      </c>
      <c r="D24" s="2">
        <f t="shared" si="9"/>
        <v>579</v>
      </c>
      <c r="E24" s="2">
        <f t="shared" si="10"/>
        <v>699.6</v>
      </c>
      <c r="F24" s="2">
        <f t="shared" si="11"/>
        <v>982.8</v>
      </c>
      <c r="G24" s="11">
        <v>600</v>
      </c>
      <c r="H24" s="12">
        <f>431*0.942</f>
        <v>406.00199999999995</v>
      </c>
      <c r="I24">
        <v>638</v>
      </c>
      <c r="J24">
        <v>965</v>
      </c>
      <c r="K24">
        <v>1166</v>
      </c>
      <c r="L24">
        <v>1638</v>
      </c>
    </row>
    <row r="25" spans="1:12">
      <c r="A25" s="33">
        <f t="shared" si="7"/>
        <v>284.20139999999998</v>
      </c>
      <c r="C25" s="2">
        <f t="shared" si="8"/>
        <v>446.6</v>
      </c>
      <c r="D25" s="2">
        <f t="shared" si="9"/>
        <v>675.5</v>
      </c>
      <c r="E25" s="2">
        <f t="shared" si="10"/>
        <v>816.2</v>
      </c>
      <c r="F25" s="2">
        <f t="shared" si="11"/>
        <v>1146.5999999999999</v>
      </c>
      <c r="G25" s="11">
        <v>700</v>
      </c>
      <c r="H25" s="12">
        <f>431*0.942</f>
        <v>406.00199999999995</v>
      </c>
      <c r="I25">
        <v>638</v>
      </c>
      <c r="J25">
        <v>965</v>
      </c>
      <c r="K25">
        <v>1166</v>
      </c>
      <c r="L25">
        <v>1638</v>
      </c>
    </row>
    <row r="26" spans="1:12">
      <c r="A26" s="33">
        <f t="shared" si="7"/>
        <v>324.80159999999995</v>
      </c>
      <c r="C26" s="2">
        <f t="shared" si="8"/>
        <v>510.4</v>
      </c>
      <c r="D26" s="2">
        <f t="shared" si="9"/>
        <v>772</v>
      </c>
      <c r="E26" s="2">
        <f t="shared" si="10"/>
        <v>932.8</v>
      </c>
      <c r="F26" s="2">
        <f t="shared" si="11"/>
        <v>1310.4000000000001</v>
      </c>
      <c r="G26" s="11">
        <v>800</v>
      </c>
      <c r="H26" s="12">
        <f>431*0.942</f>
        <v>406.00199999999995</v>
      </c>
      <c r="I26">
        <v>638</v>
      </c>
      <c r="J26">
        <v>965</v>
      </c>
      <c r="K26">
        <v>1166</v>
      </c>
      <c r="L26">
        <v>1638</v>
      </c>
    </row>
    <row r="27" spans="1:12">
      <c r="A27" s="33">
        <f t="shared" si="7"/>
        <v>365.40179999999992</v>
      </c>
      <c r="C27" s="2">
        <v>574.20000000000005</v>
      </c>
      <c r="D27" s="2">
        <f t="shared" si="9"/>
        <v>868.5</v>
      </c>
      <c r="E27" s="2">
        <f t="shared" si="10"/>
        <v>1049.4000000000001</v>
      </c>
      <c r="F27" s="2">
        <f t="shared" si="11"/>
        <v>1474.2</v>
      </c>
      <c r="G27" s="11">
        <v>900</v>
      </c>
      <c r="H27" s="12">
        <f>431*0.942</f>
        <v>406.00199999999995</v>
      </c>
      <c r="I27">
        <v>638</v>
      </c>
      <c r="J27">
        <v>965</v>
      </c>
      <c r="K27">
        <v>1166</v>
      </c>
      <c r="L27">
        <v>1638</v>
      </c>
    </row>
    <row r="28" spans="1:12">
      <c r="A28" s="33">
        <f t="shared" si="7"/>
        <v>408.15699999999998</v>
      </c>
      <c r="C28" s="2">
        <f t="shared" si="8"/>
        <v>638</v>
      </c>
      <c r="D28" s="2">
        <f t="shared" si="9"/>
        <v>965</v>
      </c>
      <c r="E28" s="2">
        <f t="shared" si="10"/>
        <v>1166</v>
      </c>
      <c r="F28" s="2">
        <f t="shared" si="11"/>
        <v>1638</v>
      </c>
      <c r="G28" s="11">
        <v>1000</v>
      </c>
      <c r="H28" s="12">
        <f>431*0.947</f>
        <v>408.15699999999998</v>
      </c>
      <c r="I28">
        <v>638</v>
      </c>
      <c r="J28">
        <v>965</v>
      </c>
      <c r="K28">
        <v>1166</v>
      </c>
      <c r="L28">
        <v>1638</v>
      </c>
    </row>
    <row r="29" spans="1:12">
      <c r="A29" s="33">
        <f t="shared" si="7"/>
        <v>446.12809999999996</v>
      </c>
      <c r="C29" s="2">
        <v>701.8</v>
      </c>
      <c r="D29" s="2">
        <f t="shared" si="9"/>
        <v>1061.5</v>
      </c>
      <c r="E29" s="2">
        <f t="shared" si="10"/>
        <v>1282.5999999999999</v>
      </c>
      <c r="F29" s="2">
        <f t="shared" si="11"/>
        <v>1801.8</v>
      </c>
      <c r="G29" s="11">
        <v>1100</v>
      </c>
      <c r="H29" s="12">
        <f>431*0.941</f>
        <v>405.57099999999997</v>
      </c>
      <c r="I29">
        <v>638</v>
      </c>
      <c r="J29">
        <v>965</v>
      </c>
      <c r="K29">
        <v>1166</v>
      </c>
      <c r="L29">
        <v>1638</v>
      </c>
    </row>
    <row r="30" spans="1:12">
      <c r="A30" s="33">
        <f t="shared" si="7"/>
        <v>486.16800000000001</v>
      </c>
      <c r="C30" s="2">
        <f t="shared" si="8"/>
        <v>765.6</v>
      </c>
      <c r="D30" s="2">
        <f t="shared" si="9"/>
        <v>1158</v>
      </c>
      <c r="E30" s="2">
        <f t="shared" si="10"/>
        <v>1399.2</v>
      </c>
      <c r="F30" s="2">
        <f t="shared" si="11"/>
        <v>1965.6</v>
      </c>
      <c r="G30" s="11">
        <v>1200</v>
      </c>
      <c r="H30" s="12">
        <f>431*0.94</f>
        <v>405.14</v>
      </c>
      <c r="I30">
        <v>638</v>
      </c>
      <c r="J30">
        <v>965</v>
      </c>
      <c r="K30">
        <v>1166</v>
      </c>
      <c r="L30">
        <v>1638</v>
      </c>
    </row>
    <row r="31" spans="1:12">
      <c r="A31" s="33">
        <f t="shared" si="7"/>
        <v>567.19600000000003</v>
      </c>
      <c r="C31" s="2">
        <f t="shared" si="8"/>
        <v>893.2</v>
      </c>
      <c r="D31" s="2">
        <f t="shared" si="9"/>
        <v>1351</v>
      </c>
      <c r="E31" s="2">
        <f t="shared" si="10"/>
        <v>1632.4</v>
      </c>
      <c r="F31" s="2">
        <f t="shared" si="11"/>
        <v>2293.1999999999998</v>
      </c>
      <c r="G31" s="11">
        <v>1400</v>
      </c>
      <c r="H31" s="12">
        <f t="shared" ref="H31:H37" si="12">431*0.94</f>
        <v>405.14</v>
      </c>
      <c r="I31">
        <v>638</v>
      </c>
      <c r="J31">
        <v>965</v>
      </c>
      <c r="K31">
        <v>1166</v>
      </c>
      <c r="L31">
        <v>1638</v>
      </c>
    </row>
    <row r="32" spans="1:12">
      <c r="A32" s="33">
        <f t="shared" si="7"/>
        <v>648.22400000000005</v>
      </c>
      <c r="C32" s="2">
        <f t="shared" si="8"/>
        <v>1020.8</v>
      </c>
      <c r="D32" s="2">
        <f t="shared" si="9"/>
        <v>1544</v>
      </c>
      <c r="E32" s="2">
        <f t="shared" si="10"/>
        <v>1865.6</v>
      </c>
      <c r="F32" s="2">
        <f t="shared" si="11"/>
        <v>2620.8000000000002</v>
      </c>
      <c r="G32" s="11">
        <v>1600</v>
      </c>
      <c r="H32" s="12">
        <f t="shared" si="12"/>
        <v>405.14</v>
      </c>
      <c r="I32">
        <v>638</v>
      </c>
      <c r="J32">
        <v>965</v>
      </c>
      <c r="K32">
        <v>1166</v>
      </c>
      <c r="L32">
        <v>1638</v>
      </c>
    </row>
    <row r="33" spans="1:12">
      <c r="A33" s="33">
        <f t="shared" si="7"/>
        <v>729.25199999999995</v>
      </c>
      <c r="C33" s="2">
        <f t="shared" si="8"/>
        <v>1148.4000000000001</v>
      </c>
      <c r="D33" s="2">
        <f t="shared" si="9"/>
        <v>1737</v>
      </c>
      <c r="E33" s="2">
        <f t="shared" si="10"/>
        <v>2098.8000000000002</v>
      </c>
      <c r="F33" s="2">
        <f t="shared" si="11"/>
        <v>2948.4</v>
      </c>
      <c r="G33" s="11">
        <v>1800</v>
      </c>
      <c r="H33" s="12">
        <f t="shared" si="12"/>
        <v>405.14</v>
      </c>
      <c r="I33">
        <v>638</v>
      </c>
      <c r="J33">
        <v>965</v>
      </c>
      <c r="K33">
        <v>1166</v>
      </c>
      <c r="L33">
        <v>1638</v>
      </c>
    </row>
    <row r="34" spans="1:12">
      <c r="A34" s="33">
        <f t="shared" si="7"/>
        <v>810.28</v>
      </c>
      <c r="C34" s="2">
        <f t="shared" si="8"/>
        <v>1276</v>
      </c>
      <c r="D34" s="2">
        <f t="shared" si="9"/>
        <v>1930</v>
      </c>
      <c r="E34" s="2">
        <f t="shared" si="10"/>
        <v>2332</v>
      </c>
      <c r="F34" s="2">
        <f t="shared" si="11"/>
        <v>3276</v>
      </c>
      <c r="G34" s="11">
        <v>2000</v>
      </c>
      <c r="H34" s="12">
        <f t="shared" si="12"/>
        <v>405.14</v>
      </c>
      <c r="I34">
        <v>638</v>
      </c>
      <c r="J34">
        <v>965</v>
      </c>
      <c r="K34">
        <v>1166</v>
      </c>
      <c r="L34">
        <v>1638</v>
      </c>
    </row>
    <row r="35" spans="1:12">
      <c r="A35" s="33">
        <f t="shared" si="7"/>
        <v>931.822</v>
      </c>
      <c r="C35" s="2">
        <f t="shared" si="8"/>
        <v>1467.4</v>
      </c>
      <c r="D35" s="2">
        <f t="shared" si="9"/>
        <v>2219.5</v>
      </c>
      <c r="E35" s="2">
        <f t="shared" si="10"/>
        <v>2681.8</v>
      </c>
      <c r="F35" s="2">
        <f t="shared" si="11"/>
        <v>3767.4</v>
      </c>
      <c r="G35" s="3">
        <v>2300</v>
      </c>
      <c r="H35" s="12">
        <f t="shared" si="12"/>
        <v>405.14</v>
      </c>
      <c r="I35">
        <v>638</v>
      </c>
      <c r="J35">
        <v>965</v>
      </c>
      <c r="K35">
        <v>1166</v>
      </c>
      <c r="L35">
        <v>1638</v>
      </c>
    </row>
    <row r="36" spans="1:12">
      <c r="A36" s="33">
        <f t="shared" si="7"/>
        <v>1053.364</v>
      </c>
      <c r="C36" s="2">
        <f t="shared" si="8"/>
        <v>1658.8</v>
      </c>
      <c r="D36" s="2">
        <f t="shared" si="9"/>
        <v>2509</v>
      </c>
      <c r="E36" s="2">
        <f t="shared" si="10"/>
        <v>3031.6</v>
      </c>
      <c r="F36" s="2">
        <f t="shared" si="11"/>
        <v>4258.8</v>
      </c>
      <c r="G36" s="3">
        <v>2600</v>
      </c>
      <c r="H36" s="12">
        <f t="shared" si="12"/>
        <v>405.14</v>
      </c>
      <c r="I36">
        <v>638</v>
      </c>
      <c r="J36">
        <v>965</v>
      </c>
      <c r="K36">
        <v>1166</v>
      </c>
      <c r="L36">
        <v>1638</v>
      </c>
    </row>
    <row r="37" spans="1:12">
      <c r="A37" s="33">
        <f t="shared" si="7"/>
        <v>1215.42</v>
      </c>
      <c r="C37" s="2">
        <f t="shared" si="8"/>
        <v>1914</v>
      </c>
      <c r="D37" s="2">
        <f t="shared" si="9"/>
        <v>2895</v>
      </c>
      <c r="E37" s="2">
        <f t="shared" si="10"/>
        <v>3498</v>
      </c>
      <c r="F37" s="2">
        <f t="shared" si="11"/>
        <v>4914</v>
      </c>
      <c r="G37" s="3">
        <v>3000</v>
      </c>
      <c r="H37" s="12">
        <f t="shared" si="12"/>
        <v>405.14</v>
      </c>
      <c r="I37">
        <v>638</v>
      </c>
      <c r="J37">
        <v>965</v>
      </c>
      <c r="K37">
        <v>1166</v>
      </c>
      <c r="L37">
        <v>1638</v>
      </c>
    </row>
    <row r="38" spans="1:12" ht="21" thickBot="1">
      <c r="A38" s="3"/>
      <c r="C38" s="3"/>
      <c r="D38" s="3"/>
      <c r="E38" s="3"/>
      <c r="F38" s="3"/>
    </row>
    <row r="39" spans="1:12" ht="26" customHeight="1" thickBot="1">
      <c r="A39" s="7" t="s">
        <v>3</v>
      </c>
      <c r="B39" s="8"/>
      <c r="C39" s="10"/>
      <c r="D39" s="8"/>
      <c r="E39" s="8"/>
      <c r="F39" s="9"/>
    </row>
    <row r="40" spans="1:12" ht="26" customHeight="1" thickBot="1">
      <c r="A40" s="7">
        <v>10</v>
      </c>
      <c r="B40" s="8"/>
      <c r="C40" s="8">
        <v>11</v>
      </c>
      <c r="D40" s="8">
        <v>21</v>
      </c>
      <c r="E40" s="8">
        <v>22</v>
      </c>
      <c r="F40" s="9">
        <v>33</v>
      </c>
      <c r="H40" s="13">
        <v>10</v>
      </c>
      <c r="I40" s="8">
        <v>11</v>
      </c>
      <c r="J40" s="8">
        <v>21</v>
      </c>
      <c r="K40" s="8">
        <v>22</v>
      </c>
      <c r="L40" s="9">
        <v>33</v>
      </c>
    </row>
    <row r="41" spans="1:12">
      <c r="A41" s="33">
        <f>(G41*H41)/1000</f>
        <v>198.52799999999999</v>
      </c>
      <c r="C41" s="2">
        <f>(G41*I41)/1000</f>
        <v>322</v>
      </c>
      <c r="D41" s="2">
        <f>(G41*J41)/1000</f>
        <v>476</v>
      </c>
      <c r="E41" s="2">
        <f>(G41*K41)/1000</f>
        <v>577.20000000000005</v>
      </c>
      <c r="F41" s="2">
        <f>(G41*L41)/1000</f>
        <v>804.4</v>
      </c>
      <c r="G41" s="11">
        <v>400</v>
      </c>
      <c r="H41" s="12">
        <f>528*0.94</f>
        <v>496.32</v>
      </c>
      <c r="I41" s="3">
        <v>805</v>
      </c>
      <c r="J41" s="3">
        <v>1190</v>
      </c>
      <c r="K41" s="3">
        <v>1443</v>
      </c>
      <c r="L41" s="3">
        <v>2011</v>
      </c>
    </row>
    <row r="42" spans="1:12">
      <c r="A42" s="33">
        <f t="shared" ref="A42:A56" si="13">(G42*H42)/1000</f>
        <v>248.16</v>
      </c>
      <c r="C42" s="2">
        <f t="shared" ref="C42:C56" si="14">(G42*I42)/1000</f>
        <v>402.5</v>
      </c>
      <c r="D42" s="2">
        <f t="shared" ref="D42:D56" si="15">(G42*J42)/1000</f>
        <v>595</v>
      </c>
      <c r="E42" s="2">
        <f t="shared" ref="E42:E56" si="16">(G42*K42)/1000</f>
        <v>721.5</v>
      </c>
      <c r="F42" s="2">
        <f t="shared" ref="F42:F56" si="17">(G42*L42)/1000</f>
        <v>1005.5</v>
      </c>
      <c r="G42" s="11">
        <v>500</v>
      </c>
      <c r="H42" s="12">
        <f t="shared" ref="H42:H56" si="18">528*0.94</f>
        <v>496.32</v>
      </c>
      <c r="I42" s="3">
        <v>805</v>
      </c>
      <c r="J42" s="3">
        <v>1190</v>
      </c>
      <c r="K42" s="3">
        <v>1443</v>
      </c>
      <c r="L42" s="3">
        <v>2011</v>
      </c>
    </row>
    <row r="43" spans="1:12">
      <c r="A43" s="33">
        <f t="shared" si="13"/>
        <v>297.79199999999997</v>
      </c>
      <c r="C43" s="2">
        <f t="shared" si="14"/>
        <v>483</v>
      </c>
      <c r="D43" s="2">
        <f t="shared" si="15"/>
        <v>714</v>
      </c>
      <c r="E43" s="2">
        <f t="shared" si="16"/>
        <v>865.8</v>
      </c>
      <c r="F43" s="2">
        <f t="shared" si="17"/>
        <v>1206.5999999999999</v>
      </c>
      <c r="G43" s="11">
        <v>600</v>
      </c>
      <c r="H43" s="12">
        <f t="shared" si="18"/>
        <v>496.32</v>
      </c>
      <c r="I43" s="3">
        <v>805</v>
      </c>
      <c r="J43" s="3">
        <v>1190</v>
      </c>
      <c r="K43" s="3">
        <v>1443</v>
      </c>
      <c r="L43" s="3">
        <v>2011</v>
      </c>
    </row>
    <row r="44" spans="1:12">
      <c r="A44" s="33">
        <f t="shared" si="13"/>
        <v>347.42399999999998</v>
      </c>
      <c r="C44" s="2">
        <f t="shared" si="14"/>
        <v>563.5</v>
      </c>
      <c r="D44" s="2">
        <f t="shared" si="15"/>
        <v>833</v>
      </c>
      <c r="E44" s="2">
        <f t="shared" si="16"/>
        <v>1010.1</v>
      </c>
      <c r="F44" s="2">
        <f t="shared" si="17"/>
        <v>1407.7</v>
      </c>
      <c r="G44" s="11">
        <v>700</v>
      </c>
      <c r="H44" s="12">
        <f t="shared" si="18"/>
        <v>496.32</v>
      </c>
      <c r="I44" s="3">
        <v>805</v>
      </c>
      <c r="J44" s="3">
        <v>1190</v>
      </c>
      <c r="K44" s="3">
        <v>1443</v>
      </c>
      <c r="L44" s="3">
        <v>2011</v>
      </c>
    </row>
    <row r="45" spans="1:12">
      <c r="A45" s="33">
        <f t="shared" si="13"/>
        <v>397.05599999999998</v>
      </c>
      <c r="C45" s="2">
        <f t="shared" si="14"/>
        <v>644</v>
      </c>
      <c r="D45" s="2">
        <f t="shared" si="15"/>
        <v>952</v>
      </c>
      <c r="E45" s="2">
        <f t="shared" si="16"/>
        <v>1154.4000000000001</v>
      </c>
      <c r="F45" s="2">
        <f t="shared" si="17"/>
        <v>1608.8</v>
      </c>
      <c r="G45" s="11">
        <v>800</v>
      </c>
      <c r="H45" s="12">
        <f t="shared" si="18"/>
        <v>496.32</v>
      </c>
      <c r="I45" s="3">
        <v>805</v>
      </c>
      <c r="J45" s="3">
        <v>1190</v>
      </c>
      <c r="K45" s="3">
        <v>1443</v>
      </c>
      <c r="L45" s="3">
        <v>2011</v>
      </c>
    </row>
    <row r="46" spans="1:12">
      <c r="A46" s="33">
        <f t="shared" si="13"/>
        <v>446.68799999999999</v>
      </c>
      <c r="C46" s="2">
        <f t="shared" si="14"/>
        <v>724.5</v>
      </c>
      <c r="D46" s="2">
        <f t="shared" si="15"/>
        <v>1071</v>
      </c>
      <c r="E46" s="2">
        <f t="shared" si="16"/>
        <v>1298.7</v>
      </c>
      <c r="F46" s="2">
        <f t="shared" si="17"/>
        <v>1809.9</v>
      </c>
      <c r="G46" s="11">
        <v>900</v>
      </c>
      <c r="H46" s="12">
        <f t="shared" si="18"/>
        <v>496.32</v>
      </c>
      <c r="I46" s="3">
        <v>805</v>
      </c>
      <c r="J46" s="3">
        <v>1190</v>
      </c>
      <c r="K46" s="3">
        <v>1443</v>
      </c>
      <c r="L46" s="3">
        <v>2011</v>
      </c>
    </row>
    <row r="47" spans="1:12">
      <c r="A47" s="33">
        <f t="shared" si="13"/>
        <v>496.32</v>
      </c>
      <c r="C47" s="2">
        <f t="shared" si="14"/>
        <v>805</v>
      </c>
      <c r="D47" s="2">
        <f t="shared" si="15"/>
        <v>1190</v>
      </c>
      <c r="E47" s="2">
        <f t="shared" si="16"/>
        <v>1443</v>
      </c>
      <c r="F47" s="2">
        <f t="shared" si="17"/>
        <v>2011</v>
      </c>
      <c r="G47" s="11">
        <v>1000</v>
      </c>
      <c r="H47" s="12">
        <f t="shared" si="18"/>
        <v>496.32</v>
      </c>
      <c r="I47" s="3">
        <v>805</v>
      </c>
      <c r="J47" s="3">
        <v>1190</v>
      </c>
      <c r="K47" s="3">
        <v>1443</v>
      </c>
      <c r="L47" s="3">
        <v>2011</v>
      </c>
    </row>
    <row r="48" spans="1:12">
      <c r="A48" s="33">
        <f t="shared" si="13"/>
        <v>545.952</v>
      </c>
      <c r="C48" s="2">
        <f t="shared" si="14"/>
        <v>885.5</v>
      </c>
      <c r="D48" s="2">
        <f t="shared" si="15"/>
        <v>1309</v>
      </c>
      <c r="E48" s="2">
        <f t="shared" si="16"/>
        <v>1587.3</v>
      </c>
      <c r="F48" s="2">
        <f t="shared" si="17"/>
        <v>2212.1</v>
      </c>
      <c r="G48" s="11">
        <v>1100</v>
      </c>
      <c r="H48" s="12">
        <f t="shared" si="18"/>
        <v>496.32</v>
      </c>
      <c r="I48" s="3">
        <v>805</v>
      </c>
      <c r="J48" s="3">
        <v>1190</v>
      </c>
      <c r="K48" s="3">
        <v>1443</v>
      </c>
      <c r="L48" s="3">
        <v>2011</v>
      </c>
    </row>
    <row r="49" spans="1:14">
      <c r="A49" s="33">
        <f t="shared" si="13"/>
        <v>595.58399999999995</v>
      </c>
      <c r="C49" s="2">
        <f t="shared" si="14"/>
        <v>966</v>
      </c>
      <c r="D49" s="2">
        <f t="shared" si="15"/>
        <v>1428</v>
      </c>
      <c r="E49" s="2">
        <f t="shared" si="16"/>
        <v>1731.6</v>
      </c>
      <c r="F49" s="2">
        <f t="shared" si="17"/>
        <v>2413.1999999999998</v>
      </c>
      <c r="G49" s="11">
        <v>1200</v>
      </c>
      <c r="H49" s="12">
        <f t="shared" si="18"/>
        <v>496.32</v>
      </c>
      <c r="I49" s="3">
        <v>805</v>
      </c>
      <c r="J49" s="3">
        <v>1190</v>
      </c>
      <c r="K49" s="3">
        <v>1443</v>
      </c>
      <c r="L49" s="3">
        <v>2011</v>
      </c>
    </row>
    <row r="50" spans="1:14">
      <c r="A50" s="33">
        <f t="shared" si="13"/>
        <v>694.84799999999996</v>
      </c>
      <c r="C50" s="2">
        <f t="shared" si="14"/>
        <v>1127</v>
      </c>
      <c r="D50" s="2">
        <f t="shared" si="15"/>
        <v>1666</v>
      </c>
      <c r="E50" s="2">
        <f t="shared" si="16"/>
        <v>2020.2</v>
      </c>
      <c r="F50" s="2">
        <f t="shared" si="17"/>
        <v>2815.4</v>
      </c>
      <c r="G50" s="11">
        <v>1400</v>
      </c>
      <c r="H50" s="12">
        <f t="shared" si="18"/>
        <v>496.32</v>
      </c>
      <c r="I50" s="3">
        <v>805</v>
      </c>
      <c r="J50" s="3">
        <v>1190</v>
      </c>
      <c r="K50" s="3">
        <v>1443</v>
      </c>
      <c r="L50" s="3">
        <v>2011</v>
      </c>
    </row>
    <row r="51" spans="1:14">
      <c r="A51" s="33">
        <f t="shared" si="13"/>
        <v>794.11199999999997</v>
      </c>
      <c r="C51" s="2">
        <f t="shared" si="14"/>
        <v>1288</v>
      </c>
      <c r="D51" s="2">
        <f t="shared" si="15"/>
        <v>1904</v>
      </c>
      <c r="E51" s="2">
        <f t="shared" si="16"/>
        <v>2308.8000000000002</v>
      </c>
      <c r="F51" s="2">
        <f t="shared" si="17"/>
        <v>3217.6</v>
      </c>
      <c r="G51" s="11">
        <v>1600</v>
      </c>
      <c r="H51" s="12">
        <f t="shared" si="18"/>
        <v>496.32</v>
      </c>
      <c r="I51" s="3">
        <v>805</v>
      </c>
      <c r="J51" s="3">
        <v>1190</v>
      </c>
      <c r="K51" s="3">
        <v>1443</v>
      </c>
      <c r="L51" s="3">
        <v>2011</v>
      </c>
    </row>
    <row r="52" spans="1:14">
      <c r="A52" s="33">
        <f t="shared" si="13"/>
        <v>893.37599999999998</v>
      </c>
      <c r="C52" s="2">
        <f t="shared" si="14"/>
        <v>1449</v>
      </c>
      <c r="D52" s="2">
        <f t="shared" si="15"/>
        <v>2142</v>
      </c>
      <c r="E52" s="2">
        <f t="shared" si="16"/>
        <v>2597.4</v>
      </c>
      <c r="F52" s="2">
        <f t="shared" si="17"/>
        <v>3619.8</v>
      </c>
      <c r="G52" s="11">
        <v>1800</v>
      </c>
      <c r="H52" s="12">
        <f t="shared" si="18"/>
        <v>496.32</v>
      </c>
      <c r="I52" s="3">
        <v>805</v>
      </c>
      <c r="J52" s="3">
        <v>1190</v>
      </c>
      <c r="K52" s="3">
        <v>1443</v>
      </c>
      <c r="L52" s="3">
        <v>2011</v>
      </c>
    </row>
    <row r="53" spans="1:14">
      <c r="A53" s="33">
        <f t="shared" si="13"/>
        <v>992.64</v>
      </c>
      <c r="C53" s="2">
        <f t="shared" si="14"/>
        <v>1610</v>
      </c>
      <c r="D53" s="2">
        <f t="shared" si="15"/>
        <v>2380</v>
      </c>
      <c r="E53" s="2">
        <f t="shared" si="16"/>
        <v>2886</v>
      </c>
      <c r="F53" s="2">
        <f t="shared" si="17"/>
        <v>4022</v>
      </c>
      <c r="G53" s="11">
        <v>2000</v>
      </c>
      <c r="H53" s="12">
        <f t="shared" si="18"/>
        <v>496.32</v>
      </c>
      <c r="I53" s="3">
        <v>805</v>
      </c>
      <c r="J53" s="3">
        <v>1190</v>
      </c>
      <c r="K53" s="3">
        <v>1443</v>
      </c>
      <c r="L53" s="3">
        <v>2011</v>
      </c>
    </row>
    <row r="54" spans="1:14">
      <c r="A54" s="33">
        <f t="shared" si="13"/>
        <v>1141.5360000000001</v>
      </c>
      <c r="C54" s="2">
        <f t="shared" si="14"/>
        <v>1851.5</v>
      </c>
      <c r="D54" s="2">
        <f t="shared" si="15"/>
        <v>2737</v>
      </c>
      <c r="E54" s="2">
        <f t="shared" si="16"/>
        <v>3318.9</v>
      </c>
      <c r="F54" s="2">
        <f t="shared" si="17"/>
        <v>4625.3</v>
      </c>
      <c r="G54" s="3">
        <v>2300</v>
      </c>
      <c r="H54" s="12">
        <f t="shared" si="18"/>
        <v>496.32</v>
      </c>
      <c r="I54" s="3">
        <v>805</v>
      </c>
      <c r="J54" s="3">
        <v>1190</v>
      </c>
      <c r="K54" s="3">
        <v>1443</v>
      </c>
      <c r="L54" s="3">
        <v>2011</v>
      </c>
    </row>
    <row r="55" spans="1:14">
      <c r="A55" s="33">
        <f t="shared" si="13"/>
        <v>1290.432</v>
      </c>
      <c r="C55" s="2">
        <f t="shared" si="14"/>
        <v>2093</v>
      </c>
      <c r="D55" s="2">
        <f t="shared" si="15"/>
        <v>3094</v>
      </c>
      <c r="E55" s="2">
        <f t="shared" si="16"/>
        <v>3751.8</v>
      </c>
      <c r="F55" s="2">
        <f t="shared" si="17"/>
        <v>5228.6000000000004</v>
      </c>
      <c r="G55" s="3">
        <v>2600</v>
      </c>
      <c r="H55" s="12">
        <f t="shared" si="18"/>
        <v>496.32</v>
      </c>
      <c r="I55" s="3">
        <v>805</v>
      </c>
      <c r="J55" s="3">
        <v>1190</v>
      </c>
      <c r="K55" s="3">
        <v>1443</v>
      </c>
      <c r="L55" s="3">
        <v>2011</v>
      </c>
    </row>
    <row r="56" spans="1:14">
      <c r="A56" s="33">
        <f t="shared" si="13"/>
        <v>1488.96</v>
      </c>
      <c r="C56" s="2">
        <f t="shared" si="14"/>
        <v>2415</v>
      </c>
      <c r="D56" s="2">
        <f t="shared" si="15"/>
        <v>3570</v>
      </c>
      <c r="E56" s="2">
        <f t="shared" si="16"/>
        <v>4329</v>
      </c>
      <c r="F56" s="2">
        <f t="shared" si="17"/>
        <v>6033</v>
      </c>
      <c r="G56" s="3">
        <v>3000</v>
      </c>
      <c r="H56" s="12">
        <f t="shared" si="18"/>
        <v>496.32</v>
      </c>
      <c r="I56" s="3">
        <v>805</v>
      </c>
      <c r="J56" s="3">
        <v>1190</v>
      </c>
      <c r="K56" s="3">
        <v>1443</v>
      </c>
      <c r="L56" s="3">
        <v>2011</v>
      </c>
    </row>
    <row r="57" spans="1:14">
      <c r="A57" s="3"/>
      <c r="C57" s="3"/>
      <c r="D57" s="3"/>
      <c r="E57" s="3"/>
      <c r="F57" s="3"/>
    </row>
    <row r="58" spans="1:14">
      <c r="A58" s="4"/>
      <c r="C58" s="4"/>
      <c r="D58" s="4"/>
      <c r="E58" s="4"/>
      <c r="F58" s="4"/>
    </row>
    <row r="62" spans="1:14" ht="21" thickBot="1"/>
    <row r="63" spans="1:14" ht="26" customHeight="1" thickBot="1">
      <c r="A63" s="7" t="s">
        <v>2</v>
      </c>
      <c r="B63" s="8"/>
      <c r="C63" s="10"/>
      <c r="D63" s="8"/>
      <c r="E63" s="8"/>
      <c r="F63" s="9"/>
      <c r="N63" s="32">
        <f>(((('Lisa Edge High'!C4+'Lisa Edge High'!E4)/2)-'Lisa Edge High'!G4)/50)^1.28</f>
        <v>0.41179550863378656</v>
      </c>
    </row>
    <row r="64" spans="1:14" ht="26" customHeight="1" thickBot="1">
      <c r="A64" s="7">
        <v>10</v>
      </c>
      <c r="B64" s="8"/>
      <c r="C64" s="8">
        <v>11</v>
      </c>
      <c r="D64" s="8">
        <v>21</v>
      </c>
      <c r="E64" s="8">
        <v>22</v>
      </c>
      <c r="F64" s="9">
        <v>33</v>
      </c>
      <c r="H64" s="14">
        <v>10</v>
      </c>
      <c r="I64" s="8">
        <v>11</v>
      </c>
      <c r="J64" s="8">
        <v>21</v>
      </c>
      <c r="K64" s="8">
        <v>22</v>
      </c>
      <c r="L64" s="9">
        <v>33</v>
      </c>
    </row>
    <row r="65" spans="1:12">
      <c r="A65" s="33">
        <f>(G65*H65)/1000</f>
        <v>233.87199999999996</v>
      </c>
      <c r="C65" s="2">
        <f>(G65*I65)/1000</f>
        <v>389.6</v>
      </c>
      <c r="D65" s="2">
        <f>(G65*J65)/1000</f>
        <v>564.79999999999995</v>
      </c>
      <c r="E65" s="2">
        <f>(G65*K65)/1000</f>
        <v>687.6</v>
      </c>
      <c r="F65" s="2">
        <f>(G65*L65)/1000</f>
        <v>950.8</v>
      </c>
      <c r="G65" s="11">
        <v>400</v>
      </c>
      <c r="H65" s="12">
        <f>622*0.94</f>
        <v>584.67999999999995</v>
      </c>
      <c r="I65">
        <v>974</v>
      </c>
      <c r="J65">
        <v>1412</v>
      </c>
      <c r="K65">
        <v>1719</v>
      </c>
      <c r="L65">
        <v>2377</v>
      </c>
    </row>
    <row r="66" spans="1:12">
      <c r="A66" s="33">
        <f t="shared" ref="A66:A80" si="19">(G66*H66)/1000</f>
        <v>292.33999999999997</v>
      </c>
      <c r="C66" s="2">
        <f t="shared" ref="C66:C80" si="20">(G66*I66)/1000</f>
        <v>487</v>
      </c>
      <c r="D66" s="2">
        <f t="shared" ref="D66:D80" si="21">(G66*J66)/1000</f>
        <v>706</v>
      </c>
      <c r="E66" s="2">
        <f t="shared" ref="E66:E80" si="22">(G66*K66)/1000</f>
        <v>859.5</v>
      </c>
      <c r="F66" s="2">
        <f t="shared" ref="F66:F80" si="23">(G66*L66)/1000</f>
        <v>1188.5</v>
      </c>
      <c r="G66" s="11">
        <v>500</v>
      </c>
      <c r="H66" s="12">
        <f t="shared" ref="H66:H80" si="24">622*0.94</f>
        <v>584.67999999999995</v>
      </c>
      <c r="I66">
        <v>974</v>
      </c>
      <c r="J66">
        <v>1412</v>
      </c>
      <c r="K66">
        <v>1719</v>
      </c>
      <c r="L66">
        <v>2377</v>
      </c>
    </row>
    <row r="67" spans="1:12">
      <c r="A67" s="33">
        <f t="shared" si="19"/>
        <v>350.80799999999994</v>
      </c>
      <c r="C67" s="2">
        <f t="shared" si="20"/>
        <v>584.4</v>
      </c>
      <c r="D67" s="2">
        <f t="shared" si="21"/>
        <v>847.2</v>
      </c>
      <c r="E67" s="2">
        <f t="shared" si="22"/>
        <v>1031.4000000000001</v>
      </c>
      <c r="F67" s="2">
        <f t="shared" si="23"/>
        <v>1426.2</v>
      </c>
      <c r="G67" s="11">
        <v>600</v>
      </c>
      <c r="H67" s="12">
        <f t="shared" si="24"/>
        <v>584.67999999999995</v>
      </c>
      <c r="I67">
        <v>974</v>
      </c>
      <c r="J67">
        <v>1412</v>
      </c>
      <c r="K67">
        <v>1719</v>
      </c>
      <c r="L67">
        <v>2377</v>
      </c>
    </row>
    <row r="68" spans="1:12">
      <c r="A68" s="33">
        <f t="shared" si="19"/>
        <v>409.27599999999995</v>
      </c>
      <c r="C68" s="2">
        <f t="shared" si="20"/>
        <v>681.8</v>
      </c>
      <c r="D68" s="2">
        <f t="shared" si="21"/>
        <v>988.4</v>
      </c>
      <c r="E68" s="2">
        <f t="shared" si="22"/>
        <v>1203.3</v>
      </c>
      <c r="F68" s="2">
        <f t="shared" si="23"/>
        <v>1663.9</v>
      </c>
      <c r="G68" s="11">
        <v>700</v>
      </c>
      <c r="H68" s="12">
        <f t="shared" si="24"/>
        <v>584.67999999999995</v>
      </c>
      <c r="I68">
        <v>974</v>
      </c>
      <c r="J68">
        <v>1412</v>
      </c>
      <c r="K68">
        <v>1719</v>
      </c>
      <c r="L68">
        <v>2377</v>
      </c>
    </row>
    <row r="69" spans="1:12">
      <c r="A69" s="33">
        <f t="shared" si="19"/>
        <v>467.74399999999991</v>
      </c>
      <c r="C69" s="2">
        <f t="shared" si="20"/>
        <v>779.2</v>
      </c>
      <c r="D69" s="2">
        <f t="shared" si="21"/>
        <v>1129.5999999999999</v>
      </c>
      <c r="E69" s="2">
        <f t="shared" si="22"/>
        <v>1375.2</v>
      </c>
      <c r="F69" s="2">
        <f t="shared" si="23"/>
        <v>1901.6</v>
      </c>
      <c r="G69" s="11">
        <v>800</v>
      </c>
      <c r="H69" s="12">
        <f t="shared" si="24"/>
        <v>584.67999999999995</v>
      </c>
      <c r="I69">
        <v>974</v>
      </c>
      <c r="J69">
        <v>1412</v>
      </c>
      <c r="K69">
        <v>1719</v>
      </c>
      <c r="L69">
        <v>2377</v>
      </c>
    </row>
    <row r="70" spans="1:12">
      <c r="A70" s="33">
        <f t="shared" si="19"/>
        <v>526.21199999999999</v>
      </c>
      <c r="C70" s="2">
        <f t="shared" si="20"/>
        <v>876.6</v>
      </c>
      <c r="D70" s="2">
        <f t="shared" si="21"/>
        <v>1270.8</v>
      </c>
      <c r="E70" s="2">
        <f t="shared" si="22"/>
        <v>1547.1</v>
      </c>
      <c r="F70" s="2">
        <f t="shared" si="23"/>
        <v>2139.3000000000002</v>
      </c>
      <c r="G70" s="11">
        <v>900</v>
      </c>
      <c r="H70" s="12">
        <f t="shared" si="24"/>
        <v>584.67999999999995</v>
      </c>
      <c r="I70">
        <v>974</v>
      </c>
      <c r="J70">
        <v>1412</v>
      </c>
      <c r="K70">
        <v>1719</v>
      </c>
      <c r="L70">
        <v>2377</v>
      </c>
    </row>
    <row r="71" spans="1:12">
      <c r="A71" s="33">
        <f t="shared" si="19"/>
        <v>584.67999999999995</v>
      </c>
      <c r="C71" s="2">
        <f t="shared" si="20"/>
        <v>974</v>
      </c>
      <c r="D71" s="2">
        <f t="shared" si="21"/>
        <v>1412</v>
      </c>
      <c r="E71" s="2">
        <f t="shared" si="22"/>
        <v>1719</v>
      </c>
      <c r="F71" s="2">
        <f t="shared" si="23"/>
        <v>2377</v>
      </c>
      <c r="G71" s="11">
        <v>1000</v>
      </c>
      <c r="H71" s="12">
        <f t="shared" si="24"/>
        <v>584.67999999999995</v>
      </c>
      <c r="I71">
        <v>974</v>
      </c>
      <c r="J71">
        <v>1412</v>
      </c>
      <c r="K71">
        <v>1719</v>
      </c>
      <c r="L71">
        <v>2377</v>
      </c>
    </row>
    <row r="72" spans="1:12">
      <c r="A72" s="33">
        <f t="shared" si="19"/>
        <v>643.14800000000002</v>
      </c>
      <c r="C72" s="2">
        <f t="shared" si="20"/>
        <v>1071.4000000000001</v>
      </c>
      <c r="D72" s="2">
        <f t="shared" si="21"/>
        <v>1553.2</v>
      </c>
      <c r="E72" s="2">
        <f t="shared" si="22"/>
        <v>1890.9</v>
      </c>
      <c r="F72" s="2">
        <f t="shared" si="23"/>
        <v>2614.6999999999998</v>
      </c>
      <c r="G72" s="11">
        <v>1100</v>
      </c>
      <c r="H72" s="12">
        <f t="shared" si="24"/>
        <v>584.67999999999995</v>
      </c>
      <c r="I72">
        <v>974</v>
      </c>
      <c r="J72">
        <v>1412</v>
      </c>
      <c r="K72">
        <v>1719</v>
      </c>
      <c r="L72">
        <v>2377</v>
      </c>
    </row>
    <row r="73" spans="1:12">
      <c r="A73" s="33">
        <f t="shared" si="19"/>
        <v>701.61599999999987</v>
      </c>
      <c r="C73" s="2">
        <f t="shared" si="20"/>
        <v>1168.8</v>
      </c>
      <c r="D73" s="2">
        <f t="shared" si="21"/>
        <v>1694.4</v>
      </c>
      <c r="E73" s="2">
        <f t="shared" si="22"/>
        <v>2062.8000000000002</v>
      </c>
      <c r="F73" s="2">
        <f t="shared" si="23"/>
        <v>2852.4</v>
      </c>
      <c r="G73" s="11">
        <v>1200</v>
      </c>
      <c r="H73" s="12">
        <f t="shared" si="24"/>
        <v>584.67999999999995</v>
      </c>
      <c r="I73">
        <v>974</v>
      </c>
      <c r="J73">
        <v>1412</v>
      </c>
      <c r="K73">
        <v>1719</v>
      </c>
      <c r="L73">
        <v>2377</v>
      </c>
    </row>
    <row r="74" spans="1:12">
      <c r="A74" s="33">
        <f t="shared" si="19"/>
        <v>818.55199999999991</v>
      </c>
      <c r="C74" s="2">
        <f t="shared" si="20"/>
        <v>1363.6</v>
      </c>
      <c r="D74" s="2">
        <f t="shared" si="21"/>
        <v>1976.8</v>
      </c>
      <c r="E74" s="2">
        <f t="shared" si="22"/>
        <v>2406.6</v>
      </c>
      <c r="F74" s="2">
        <f t="shared" si="23"/>
        <v>3327.8</v>
      </c>
      <c r="G74" s="11">
        <v>1400</v>
      </c>
      <c r="H74" s="12">
        <f t="shared" si="24"/>
        <v>584.67999999999995</v>
      </c>
      <c r="I74">
        <v>974</v>
      </c>
      <c r="J74">
        <v>1412</v>
      </c>
      <c r="K74">
        <v>1719</v>
      </c>
      <c r="L74">
        <v>2377</v>
      </c>
    </row>
    <row r="75" spans="1:12">
      <c r="A75" s="33">
        <f t="shared" si="19"/>
        <v>935.48799999999983</v>
      </c>
      <c r="C75" s="2">
        <f t="shared" si="20"/>
        <v>1558.4</v>
      </c>
      <c r="D75" s="2">
        <f t="shared" si="21"/>
        <v>2259.1999999999998</v>
      </c>
      <c r="E75" s="2">
        <f t="shared" si="22"/>
        <v>2750.4</v>
      </c>
      <c r="F75" s="2">
        <f t="shared" si="23"/>
        <v>3803.2</v>
      </c>
      <c r="G75" s="11">
        <v>1600</v>
      </c>
      <c r="H75" s="12">
        <f t="shared" si="24"/>
        <v>584.67999999999995</v>
      </c>
      <c r="I75">
        <v>974</v>
      </c>
      <c r="J75">
        <v>1412</v>
      </c>
      <c r="K75">
        <v>1719</v>
      </c>
      <c r="L75">
        <v>2377</v>
      </c>
    </row>
    <row r="76" spans="1:12">
      <c r="A76" s="33">
        <f t="shared" si="19"/>
        <v>1052.424</v>
      </c>
      <c r="C76" s="2">
        <f t="shared" si="20"/>
        <v>1753.2</v>
      </c>
      <c r="D76" s="2">
        <f t="shared" si="21"/>
        <v>2541.6</v>
      </c>
      <c r="E76" s="2">
        <f t="shared" si="22"/>
        <v>3094.2</v>
      </c>
      <c r="F76" s="2">
        <f t="shared" si="23"/>
        <v>4278.6000000000004</v>
      </c>
      <c r="G76" s="11">
        <v>1800</v>
      </c>
      <c r="H76" s="12">
        <f t="shared" si="24"/>
        <v>584.67999999999995</v>
      </c>
      <c r="I76">
        <v>974</v>
      </c>
      <c r="J76">
        <v>1412</v>
      </c>
      <c r="K76">
        <v>1719</v>
      </c>
      <c r="L76">
        <v>2377</v>
      </c>
    </row>
    <row r="77" spans="1:12">
      <c r="A77" s="33">
        <f t="shared" si="19"/>
        <v>1169.3599999999999</v>
      </c>
      <c r="C77" s="2">
        <f t="shared" si="20"/>
        <v>1948</v>
      </c>
      <c r="D77" s="2">
        <f t="shared" si="21"/>
        <v>2824</v>
      </c>
      <c r="E77" s="2">
        <f t="shared" si="22"/>
        <v>3438</v>
      </c>
      <c r="F77" s="2">
        <f t="shared" si="23"/>
        <v>4754</v>
      </c>
      <c r="G77" s="11">
        <v>2000</v>
      </c>
      <c r="H77" s="12">
        <f t="shared" si="24"/>
        <v>584.67999999999995</v>
      </c>
      <c r="I77">
        <v>974</v>
      </c>
      <c r="J77">
        <v>1412</v>
      </c>
      <c r="K77">
        <v>1719</v>
      </c>
      <c r="L77">
        <v>2377</v>
      </c>
    </row>
    <row r="78" spans="1:12">
      <c r="A78" s="33">
        <f t="shared" si="19"/>
        <v>1344.7639999999999</v>
      </c>
      <c r="C78" s="2">
        <f t="shared" si="20"/>
        <v>2240.1999999999998</v>
      </c>
      <c r="D78" s="2">
        <f t="shared" si="21"/>
        <v>3247.6</v>
      </c>
      <c r="E78" s="2">
        <f t="shared" si="22"/>
        <v>3953.7</v>
      </c>
      <c r="F78" s="2">
        <f t="shared" si="23"/>
        <v>5467.1</v>
      </c>
      <c r="G78" s="3">
        <v>2300</v>
      </c>
      <c r="H78" s="12">
        <f t="shared" si="24"/>
        <v>584.67999999999995</v>
      </c>
      <c r="I78">
        <v>974</v>
      </c>
      <c r="J78">
        <v>1412</v>
      </c>
      <c r="K78">
        <v>1719</v>
      </c>
      <c r="L78">
        <v>2377</v>
      </c>
    </row>
    <row r="79" spans="1:12">
      <c r="A79" s="33">
        <f t="shared" si="19"/>
        <v>1520.1679999999997</v>
      </c>
      <c r="C79" s="2">
        <f t="shared" si="20"/>
        <v>2532.4</v>
      </c>
      <c r="D79" s="2">
        <f t="shared" si="21"/>
        <v>3671.2</v>
      </c>
      <c r="E79" s="2">
        <f t="shared" si="22"/>
        <v>4469.3999999999996</v>
      </c>
      <c r="F79" s="2">
        <f t="shared" si="23"/>
        <v>6180.2</v>
      </c>
      <c r="G79" s="3">
        <v>2600</v>
      </c>
      <c r="H79" s="12">
        <f t="shared" si="24"/>
        <v>584.67999999999995</v>
      </c>
      <c r="I79">
        <v>974</v>
      </c>
      <c r="J79">
        <v>1412</v>
      </c>
      <c r="K79">
        <v>1719</v>
      </c>
      <c r="L79">
        <v>2377</v>
      </c>
    </row>
    <row r="80" spans="1:12">
      <c r="A80" s="33">
        <f t="shared" si="19"/>
        <v>1754.0399999999997</v>
      </c>
      <c r="C80" s="2">
        <f t="shared" si="20"/>
        <v>2922</v>
      </c>
      <c r="D80" s="2">
        <f t="shared" si="21"/>
        <v>4236</v>
      </c>
      <c r="E80" s="2">
        <f t="shared" si="22"/>
        <v>5157</v>
      </c>
      <c r="F80" s="2">
        <f t="shared" si="23"/>
        <v>7131</v>
      </c>
      <c r="G80" s="3">
        <v>3000</v>
      </c>
      <c r="H80" s="12">
        <f t="shared" si="24"/>
        <v>584.67999999999995</v>
      </c>
      <c r="I80">
        <v>974</v>
      </c>
      <c r="J80">
        <v>1412</v>
      </c>
      <c r="K80">
        <v>1719</v>
      </c>
      <c r="L80">
        <v>2377</v>
      </c>
    </row>
    <row r="81" spans="1:12" ht="21" thickBot="1">
      <c r="A81" s="3"/>
      <c r="C81" s="3"/>
      <c r="D81" s="3"/>
      <c r="E81" s="3"/>
      <c r="F81" s="3"/>
    </row>
    <row r="82" spans="1:12" ht="26" customHeight="1" thickBot="1">
      <c r="A82" s="7" t="s">
        <v>1</v>
      </c>
      <c r="B82" s="8"/>
      <c r="C82" s="10"/>
      <c r="D82" s="8"/>
      <c r="E82" s="8"/>
      <c r="F82" s="9"/>
    </row>
    <row r="83" spans="1:12" ht="26" customHeight="1" thickBot="1">
      <c r="A83" s="7">
        <v>10</v>
      </c>
      <c r="B83" s="8"/>
      <c r="C83" s="8">
        <v>11</v>
      </c>
      <c r="D83" s="8">
        <v>21</v>
      </c>
      <c r="E83" s="8">
        <v>22</v>
      </c>
      <c r="F83" s="9">
        <v>33</v>
      </c>
      <c r="H83" s="14">
        <v>10</v>
      </c>
      <c r="I83" s="8">
        <v>11</v>
      </c>
      <c r="J83" s="8">
        <v>21</v>
      </c>
      <c r="K83" s="8">
        <v>22</v>
      </c>
      <c r="L83" s="9">
        <v>33</v>
      </c>
    </row>
    <row r="84" spans="1:12">
      <c r="A84" s="33">
        <f>(G84*H84)/1000</f>
        <v>86.394000000000005</v>
      </c>
      <c r="C84" s="2">
        <f>(G84*I84)/1000</f>
        <v>124</v>
      </c>
      <c r="D84" s="2">
        <f>(G84*J84)/1000</f>
        <v>201.6</v>
      </c>
      <c r="E84" s="2">
        <f>(G84*K84)/1000</f>
        <v>240.4</v>
      </c>
      <c r="F84" s="2">
        <f>(G84*L84)/1000</f>
        <v>346.8</v>
      </c>
      <c r="G84" s="11">
        <v>400</v>
      </c>
      <c r="H84" s="12">
        <f>231*0.935</f>
        <v>215.98500000000001</v>
      </c>
      <c r="I84">
        <v>310</v>
      </c>
      <c r="J84">
        <v>504</v>
      </c>
      <c r="K84">
        <v>601</v>
      </c>
      <c r="L84">
        <v>867</v>
      </c>
    </row>
    <row r="85" spans="1:12">
      <c r="A85" s="33">
        <f t="shared" ref="A85:A99" si="25">(G85*H85)/1000</f>
        <v>108.57</v>
      </c>
      <c r="C85" s="2">
        <f t="shared" ref="C85:C99" si="26">(G85*I85)/1000</f>
        <v>155</v>
      </c>
      <c r="D85" s="2">
        <f t="shared" ref="D85:D99" si="27">(G85*J85)/1000</f>
        <v>252</v>
      </c>
      <c r="E85" s="2">
        <f t="shared" ref="E85:E99" si="28">(G85*K85)/1000</f>
        <v>300.5</v>
      </c>
      <c r="F85" s="2">
        <f t="shared" ref="F85:F99" si="29">(G85*L85)/1000</f>
        <v>433.5</v>
      </c>
      <c r="G85" s="11">
        <v>500</v>
      </c>
      <c r="H85" s="12">
        <f>231*0.94</f>
        <v>217.14</v>
      </c>
      <c r="I85">
        <v>310</v>
      </c>
      <c r="J85">
        <v>504</v>
      </c>
      <c r="K85">
        <v>601</v>
      </c>
      <c r="L85">
        <v>867</v>
      </c>
    </row>
    <row r="86" spans="1:12">
      <c r="A86" s="33">
        <f t="shared" si="25"/>
        <v>130.56119999999999</v>
      </c>
      <c r="C86" s="2">
        <f t="shared" si="26"/>
        <v>186</v>
      </c>
      <c r="D86" s="2">
        <f t="shared" si="27"/>
        <v>302.39999999999998</v>
      </c>
      <c r="E86" s="2">
        <f t="shared" si="28"/>
        <v>360.6</v>
      </c>
      <c r="F86" s="2">
        <f t="shared" si="29"/>
        <v>520.20000000000005</v>
      </c>
      <c r="G86" s="11">
        <v>600</v>
      </c>
      <c r="H86" s="12">
        <f>231*0.942</f>
        <v>217.60199999999998</v>
      </c>
      <c r="I86">
        <v>310</v>
      </c>
      <c r="J86">
        <v>504</v>
      </c>
      <c r="K86">
        <v>601</v>
      </c>
      <c r="L86">
        <v>867</v>
      </c>
    </row>
    <row r="87" spans="1:12">
      <c r="A87" s="33">
        <f t="shared" si="25"/>
        <v>152.32139999999998</v>
      </c>
      <c r="C87" s="2">
        <f t="shared" si="26"/>
        <v>217</v>
      </c>
      <c r="D87" s="2">
        <f t="shared" si="27"/>
        <v>352.8</v>
      </c>
      <c r="E87" s="2">
        <f t="shared" si="28"/>
        <v>420.7</v>
      </c>
      <c r="F87" s="2">
        <f t="shared" si="29"/>
        <v>606.9</v>
      </c>
      <c r="G87" s="11">
        <v>700</v>
      </c>
      <c r="H87" s="12">
        <f>231*0.942</f>
        <v>217.60199999999998</v>
      </c>
      <c r="I87">
        <v>310</v>
      </c>
      <c r="J87">
        <v>504</v>
      </c>
      <c r="K87">
        <v>601</v>
      </c>
      <c r="L87">
        <v>867</v>
      </c>
    </row>
    <row r="88" spans="1:12">
      <c r="A88" s="33">
        <f t="shared" si="25"/>
        <v>174.08159999999998</v>
      </c>
      <c r="C88" s="2">
        <f t="shared" si="26"/>
        <v>248</v>
      </c>
      <c r="D88" s="2">
        <f t="shared" si="27"/>
        <v>403.2</v>
      </c>
      <c r="E88" s="2">
        <f t="shared" si="28"/>
        <v>480.8</v>
      </c>
      <c r="F88" s="2">
        <f t="shared" si="29"/>
        <v>693.6</v>
      </c>
      <c r="G88" s="11">
        <v>800</v>
      </c>
      <c r="H88" s="12">
        <f>231*0.942</f>
        <v>217.60199999999998</v>
      </c>
      <c r="I88">
        <v>310</v>
      </c>
      <c r="J88">
        <v>504</v>
      </c>
      <c r="K88">
        <v>601</v>
      </c>
      <c r="L88">
        <v>867</v>
      </c>
    </row>
    <row r="89" spans="1:12">
      <c r="A89" s="33">
        <f t="shared" si="25"/>
        <v>195.42599999999999</v>
      </c>
      <c r="C89" s="2">
        <f t="shared" si="26"/>
        <v>279</v>
      </c>
      <c r="D89" s="2">
        <f t="shared" si="27"/>
        <v>453.6</v>
      </c>
      <c r="E89" s="2">
        <f t="shared" si="28"/>
        <v>540.9</v>
      </c>
      <c r="F89" s="2">
        <f t="shared" si="29"/>
        <v>780.3</v>
      </c>
      <c r="G89" s="11">
        <v>900</v>
      </c>
      <c r="H89" s="12">
        <f>231*0.94</f>
        <v>217.14</v>
      </c>
      <c r="I89">
        <v>310</v>
      </c>
      <c r="J89">
        <v>504</v>
      </c>
      <c r="K89">
        <v>601</v>
      </c>
      <c r="L89">
        <v>867</v>
      </c>
    </row>
    <row r="90" spans="1:12">
      <c r="A90" s="33">
        <f t="shared" si="25"/>
        <v>217.14</v>
      </c>
      <c r="C90" s="2">
        <f t="shared" si="26"/>
        <v>310</v>
      </c>
      <c r="D90" s="2">
        <f t="shared" si="27"/>
        <v>504</v>
      </c>
      <c r="E90" s="2">
        <f t="shared" si="28"/>
        <v>601</v>
      </c>
      <c r="F90" s="2">
        <f t="shared" si="29"/>
        <v>867</v>
      </c>
      <c r="G90" s="11">
        <v>1000</v>
      </c>
      <c r="H90" s="12">
        <f t="shared" ref="H90:H99" si="30">231*0.94</f>
        <v>217.14</v>
      </c>
      <c r="I90">
        <v>310</v>
      </c>
      <c r="J90">
        <v>504</v>
      </c>
      <c r="K90">
        <v>601</v>
      </c>
      <c r="L90">
        <v>867</v>
      </c>
    </row>
    <row r="91" spans="1:12">
      <c r="A91" s="33">
        <f t="shared" si="25"/>
        <v>238.85399999999998</v>
      </c>
      <c r="C91" s="2">
        <f t="shared" si="26"/>
        <v>341</v>
      </c>
      <c r="D91" s="2">
        <f t="shared" si="27"/>
        <v>554.4</v>
      </c>
      <c r="E91" s="2">
        <f t="shared" si="28"/>
        <v>661.1</v>
      </c>
      <c r="F91" s="2">
        <f t="shared" si="29"/>
        <v>953.7</v>
      </c>
      <c r="G91" s="11">
        <v>1100</v>
      </c>
      <c r="H91" s="12">
        <f t="shared" si="30"/>
        <v>217.14</v>
      </c>
      <c r="I91">
        <v>310</v>
      </c>
      <c r="J91">
        <v>504</v>
      </c>
      <c r="K91">
        <v>601</v>
      </c>
      <c r="L91">
        <v>867</v>
      </c>
    </row>
    <row r="92" spans="1:12">
      <c r="A92" s="33">
        <f>(G92*H92)/1000</f>
        <v>260.56799999999998</v>
      </c>
      <c r="C92" s="2">
        <f t="shared" si="26"/>
        <v>372</v>
      </c>
      <c r="D92" s="2">
        <f t="shared" si="27"/>
        <v>604.79999999999995</v>
      </c>
      <c r="E92" s="2">
        <f t="shared" si="28"/>
        <v>721.2</v>
      </c>
      <c r="F92" s="2">
        <f t="shared" si="29"/>
        <v>1040.4000000000001</v>
      </c>
      <c r="G92" s="11">
        <v>1200</v>
      </c>
      <c r="H92" s="12">
        <f t="shared" si="30"/>
        <v>217.14</v>
      </c>
      <c r="I92">
        <v>310</v>
      </c>
      <c r="J92">
        <v>504</v>
      </c>
      <c r="K92">
        <v>601</v>
      </c>
      <c r="L92">
        <v>867</v>
      </c>
    </row>
    <row r="93" spans="1:12">
      <c r="A93" s="33">
        <f t="shared" si="25"/>
        <v>303.99599999999998</v>
      </c>
      <c r="C93" s="2">
        <f t="shared" si="26"/>
        <v>434</v>
      </c>
      <c r="D93" s="2">
        <f t="shared" si="27"/>
        <v>705.6</v>
      </c>
      <c r="E93" s="2">
        <f t="shared" si="28"/>
        <v>841.4</v>
      </c>
      <c r="F93" s="2">
        <f t="shared" si="29"/>
        <v>1213.8</v>
      </c>
      <c r="G93" s="11">
        <v>1400</v>
      </c>
      <c r="H93" s="12">
        <f t="shared" si="30"/>
        <v>217.14</v>
      </c>
      <c r="I93">
        <v>310</v>
      </c>
      <c r="J93">
        <v>504</v>
      </c>
      <c r="K93">
        <v>601</v>
      </c>
      <c r="L93">
        <v>867</v>
      </c>
    </row>
    <row r="94" spans="1:12">
      <c r="A94" s="33">
        <f t="shared" si="25"/>
        <v>347.42399999999998</v>
      </c>
      <c r="C94" s="2">
        <f t="shared" si="26"/>
        <v>496</v>
      </c>
      <c r="D94" s="2">
        <f t="shared" si="27"/>
        <v>806.4</v>
      </c>
      <c r="E94" s="2">
        <f t="shared" si="28"/>
        <v>961.6</v>
      </c>
      <c r="F94" s="2">
        <f t="shared" si="29"/>
        <v>1387.2</v>
      </c>
      <c r="G94" s="11">
        <v>1600</v>
      </c>
      <c r="H94" s="12">
        <f t="shared" si="30"/>
        <v>217.14</v>
      </c>
      <c r="I94">
        <v>310</v>
      </c>
      <c r="J94">
        <v>504</v>
      </c>
      <c r="K94">
        <v>601</v>
      </c>
      <c r="L94">
        <v>867</v>
      </c>
    </row>
    <row r="95" spans="1:12">
      <c r="A95" s="33">
        <f t="shared" si="25"/>
        <v>390.85199999999998</v>
      </c>
      <c r="C95" s="2">
        <f t="shared" si="26"/>
        <v>558</v>
      </c>
      <c r="D95" s="2">
        <f t="shared" si="27"/>
        <v>907.2</v>
      </c>
      <c r="E95" s="2">
        <f t="shared" si="28"/>
        <v>1081.8</v>
      </c>
      <c r="F95" s="2">
        <f t="shared" si="29"/>
        <v>1560.6</v>
      </c>
      <c r="G95" s="11">
        <v>1800</v>
      </c>
      <c r="H95" s="12">
        <f t="shared" si="30"/>
        <v>217.14</v>
      </c>
      <c r="I95">
        <v>310</v>
      </c>
      <c r="J95">
        <v>504</v>
      </c>
      <c r="K95">
        <v>601</v>
      </c>
      <c r="L95">
        <v>867</v>
      </c>
    </row>
    <row r="96" spans="1:12">
      <c r="A96" s="33">
        <f t="shared" si="25"/>
        <v>434.28</v>
      </c>
      <c r="C96" s="2">
        <f t="shared" si="26"/>
        <v>620</v>
      </c>
      <c r="D96" s="2">
        <f t="shared" si="27"/>
        <v>1008</v>
      </c>
      <c r="E96" s="2">
        <f t="shared" si="28"/>
        <v>1202</v>
      </c>
      <c r="F96" s="2">
        <f t="shared" si="29"/>
        <v>1734</v>
      </c>
      <c r="G96" s="11">
        <v>2000</v>
      </c>
      <c r="H96" s="12">
        <f t="shared" si="30"/>
        <v>217.14</v>
      </c>
      <c r="I96">
        <v>310</v>
      </c>
      <c r="J96">
        <v>504</v>
      </c>
      <c r="K96">
        <v>601</v>
      </c>
      <c r="L96">
        <v>867</v>
      </c>
    </row>
    <row r="97" spans="1:12">
      <c r="A97" s="33">
        <f t="shared" si="25"/>
        <v>499.42199999999997</v>
      </c>
      <c r="C97" s="2">
        <f t="shared" si="26"/>
        <v>713</v>
      </c>
      <c r="D97" s="2">
        <f t="shared" si="27"/>
        <v>1159.2</v>
      </c>
      <c r="E97" s="2">
        <f t="shared" si="28"/>
        <v>1382.3</v>
      </c>
      <c r="F97" s="2">
        <f t="shared" si="29"/>
        <v>1994.1</v>
      </c>
      <c r="G97" s="3">
        <v>2300</v>
      </c>
      <c r="H97" s="12">
        <f t="shared" si="30"/>
        <v>217.14</v>
      </c>
      <c r="I97">
        <v>310</v>
      </c>
      <c r="J97">
        <v>504</v>
      </c>
      <c r="K97">
        <v>601</v>
      </c>
      <c r="L97">
        <v>867</v>
      </c>
    </row>
    <row r="98" spans="1:12">
      <c r="A98" s="33">
        <f t="shared" si="25"/>
        <v>564.56399999999996</v>
      </c>
      <c r="C98" s="2">
        <f t="shared" si="26"/>
        <v>806</v>
      </c>
      <c r="D98" s="2">
        <f t="shared" si="27"/>
        <v>1310.4000000000001</v>
      </c>
      <c r="E98" s="2">
        <f t="shared" si="28"/>
        <v>1562.6</v>
      </c>
      <c r="F98" s="2">
        <f t="shared" si="29"/>
        <v>2254.1999999999998</v>
      </c>
      <c r="G98" s="3">
        <v>2600</v>
      </c>
      <c r="H98" s="12">
        <f t="shared" si="30"/>
        <v>217.14</v>
      </c>
      <c r="I98">
        <v>310</v>
      </c>
      <c r="J98">
        <v>504</v>
      </c>
      <c r="K98">
        <v>601</v>
      </c>
      <c r="L98">
        <v>867</v>
      </c>
    </row>
    <row r="99" spans="1:12">
      <c r="A99" s="33">
        <f t="shared" si="25"/>
        <v>651.41999999999996</v>
      </c>
      <c r="C99" s="2">
        <f t="shared" si="26"/>
        <v>930</v>
      </c>
      <c r="D99" s="2">
        <f t="shared" si="27"/>
        <v>1512</v>
      </c>
      <c r="E99" s="2">
        <f t="shared" si="28"/>
        <v>1803</v>
      </c>
      <c r="F99" s="2">
        <f t="shared" si="29"/>
        <v>2601</v>
      </c>
      <c r="G99" s="3">
        <v>3000</v>
      </c>
      <c r="H99" s="12">
        <f t="shared" si="30"/>
        <v>217.14</v>
      </c>
      <c r="I99">
        <v>310</v>
      </c>
      <c r="J99">
        <v>504</v>
      </c>
      <c r="K99">
        <v>601</v>
      </c>
      <c r="L99">
        <v>867</v>
      </c>
    </row>
    <row r="100" spans="1:12" ht="21" thickBot="1"/>
    <row r="101" spans="1:12" ht="21" thickBot="1">
      <c r="A101" s="19" t="s">
        <v>6</v>
      </c>
      <c r="B101" s="20"/>
      <c r="C101" s="21"/>
      <c r="D101" s="20"/>
      <c r="E101" s="20"/>
      <c r="F101" s="22"/>
    </row>
    <row r="102" spans="1:12" ht="21" thickBot="1">
      <c r="A102" s="7">
        <v>10</v>
      </c>
      <c r="B102" s="8"/>
      <c r="C102" s="8">
        <v>11</v>
      </c>
      <c r="D102" s="8">
        <v>21</v>
      </c>
      <c r="E102" s="8">
        <v>22</v>
      </c>
      <c r="F102" s="9">
        <v>33</v>
      </c>
      <c r="H102" s="14"/>
      <c r="I102" s="8"/>
      <c r="J102" s="8"/>
      <c r="K102" s="8"/>
      <c r="L102" s="9"/>
    </row>
    <row r="103" spans="1:12">
      <c r="A103" s="2">
        <v>275</v>
      </c>
      <c r="C103" s="2">
        <v>464</v>
      </c>
      <c r="D103" s="2">
        <v>655</v>
      </c>
      <c r="E103" s="2">
        <v>796</v>
      </c>
      <c r="F103" s="2">
        <v>1118</v>
      </c>
      <c r="G103" s="11">
        <v>400</v>
      </c>
    </row>
    <row r="104" spans="1:12">
      <c r="A104" s="2">
        <v>344</v>
      </c>
      <c r="C104" s="2">
        <v>581</v>
      </c>
      <c r="D104" s="2">
        <v>819</v>
      </c>
      <c r="E104" s="2">
        <v>997</v>
      </c>
      <c r="F104" s="2">
        <v>1397</v>
      </c>
      <c r="G104" s="11">
        <v>500</v>
      </c>
    </row>
    <row r="105" spans="1:12">
      <c r="A105" s="2">
        <v>412</v>
      </c>
      <c r="C105" s="2">
        <v>697</v>
      </c>
      <c r="D105" s="2">
        <v>963</v>
      </c>
      <c r="E105" s="2">
        <v>1197</v>
      </c>
      <c r="F105" s="2">
        <v>1676</v>
      </c>
      <c r="G105" s="11">
        <v>600</v>
      </c>
    </row>
    <row r="106" spans="1:12">
      <c r="A106" s="2">
        <v>481</v>
      </c>
      <c r="C106" s="2">
        <v>827</v>
      </c>
      <c r="D106" s="2">
        <v>1147</v>
      </c>
      <c r="E106" s="2">
        <v>1397</v>
      </c>
      <c r="F106" s="2">
        <v>1956</v>
      </c>
      <c r="G106" s="11">
        <v>700</v>
      </c>
    </row>
    <row r="107" spans="1:12">
      <c r="A107" s="2">
        <v>550</v>
      </c>
      <c r="C107" s="2">
        <v>929</v>
      </c>
      <c r="D107" s="2">
        <v>1310</v>
      </c>
      <c r="E107" s="2">
        <v>1598</v>
      </c>
      <c r="F107" s="2">
        <v>2235</v>
      </c>
      <c r="G107" s="11">
        <v>800</v>
      </c>
    </row>
    <row r="108" spans="1:12">
      <c r="A108" s="2">
        <v>618</v>
      </c>
      <c r="C108" s="2">
        <v>1063</v>
      </c>
      <c r="D108" s="2">
        <v>1474</v>
      </c>
      <c r="E108" s="2">
        <v>1796</v>
      </c>
      <c r="F108" s="2">
        <v>2524</v>
      </c>
      <c r="G108" s="11">
        <v>900</v>
      </c>
    </row>
    <row r="109" spans="1:12">
      <c r="A109" s="2">
        <v>687</v>
      </c>
      <c r="C109" s="2">
        <v>1181</v>
      </c>
      <c r="D109" s="2">
        <v>1638</v>
      </c>
      <c r="E109" s="2">
        <v>1995</v>
      </c>
      <c r="F109" s="2">
        <v>2794</v>
      </c>
      <c r="G109" s="11">
        <v>1000</v>
      </c>
    </row>
    <row r="110" spans="1:12">
      <c r="A110" s="2">
        <v>756</v>
      </c>
      <c r="C110" s="2">
        <v>1299</v>
      </c>
      <c r="D110" s="2">
        <v>1802</v>
      </c>
      <c r="E110" s="2">
        <v>2194</v>
      </c>
      <c r="F110" s="2">
        <v>3073</v>
      </c>
      <c r="G110" s="11">
        <v>1100</v>
      </c>
    </row>
    <row r="111" spans="1:12">
      <c r="A111" s="2">
        <v>824</v>
      </c>
      <c r="C111" s="2">
        <v>1393</v>
      </c>
      <c r="D111" s="2">
        <v>1985</v>
      </c>
      <c r="E111" s="2">
        <v>2394</v>
      </c>
      <c r="F111" s="2">
        <v>3353</v>
      </c>
      <c r="G111" s="11">
        <v>1200</v>
      </c>
    </row>
    <row r="112" spans="1:12">
      <c r="A112" s="2">
        <v>962</v>
      </c>
      <c r="C112" s="2">
        <v>1628</v>
      </c>
      <c r="D112" s="2">
        <v>2293</v>
      </c>
      <c r="E112" s="2">
        <v>2793</v>
      </c>
      <c r="F112" s="2">
        <v>3911</v>
      </c>
      <c r="G112" s="11">
        <v>1400</v>
      </c>
    </row>
    <row r="113" spans="1:12">
      <c r="A113" s="2">
        <v>1099</v>
      </c>
      <c r="C113" s="2">
        <v>1858</v>
      </c>
      <c r="D113" s="2">
        <v>2620</v>
      </c>
      <c r="E113" s="2">
        <v>3192</v>
      </c>
      <c r="F113" s="2">
        <v>4470</v>
      </c>
      <c r="G113" s="11">
        <v>1600</v>
      </c>
    </row>
    <row r="114" spans="1:12">
      <c r="A114" s="2">
        <v>1237</v>
      </c>
      <c r="C114" s="2">
        <v>2090</v>
      </c>
      <c r="D114" s="2">
        <v>2948</v>
      </c>
      <c r="E114" s="2">
        <v>3591</v>
      </c>
      <c r="F114" s="2">
        <v>5029</v>
      </c>
      <c r="G114" s="11">
        <v>1800</v>
      </c>
    </row>
    <row r="115" spans="1:12">
      <c r="A115" s="2">
        <v>1374</v>
      </c>
      <c r="C115" s="2">
        <v>2322</v>
      </c>
      <c r="D115" s="2">
        <v>3275</v>
      </c>
      <c r="E115" s="2">
        <v>3990</v>
      </c>
      <c r="F115" s="2">
        <v>5588</v>
      </c>
      <c r="G115" s="11">
        <v>2000</v>
      </c>
    </row>
    <row r="116" spans="1:12">
      <c r="A116" s="2">
        <v>1580</v>
      </c>
      <c r="C116" s="2">
        <v>2671</v>
      </c>
      <c r="D116" s="2">
        <v>3766</v>
      </c>
      <c r="E116" s="2">
        <v>4588</v>
      </c>
      <c r="F116" s="2">
        <v>6426</v>
      </c>
      <c r="G116" s="3">
        <v>2300</v>
      </c>
    </row>
    <row r="117" spans="1:12">
      <c r="A117" s="2">
        <v>1786</v>
      </c>
      <c r="C117" s="2">
        <v>3019</v>
      </c>
      <c r="D117" s="2">
        <v>4258</v>
      </c>
      <c r="E117" s="2">
        <v>5166</v>
      </c>
      <c r="F117" s="2">
        <v>7264</v>
      </c>
      <c r="G117" s="3">
        <v>2600</v>
      </c>
    </row>
    <row r="118" spans="1:12">
      <c r="A118" s="2">
        <v>2061</v>
      </c>
      <c r="C118" s="2">
        <v>3484</v>
      </c>
      <c r="D118" s="2">
        <v>4913</v>
      </c>
      <c r="E118" s="2">
        <v>5984</v>
      </c>
      <c r="F118" s="2">
        <v>8381</v>
      </c>
      <c r="G118" s="3">
        <v>3000</v>
      </c>
    </row>
    <row r="119" spans="1:12" ht="21" thickBot="1"/>
    <row r="120" spans="1:12" ht="21" thickBot="1">
      <c r="A120" s="19" t="s">
        <v>7</v>
      </c>
      <c r="B120" s="20"/>
      <c r="C120" s="21"/>
      <c r="D120" s="20"/>
      <c r="E120" s="20"/>
      <c r="F120" s="22"/>
    </row>
    <row r="121" spans="1:12" ht="21" thickBot="1">
      <c r="A121" s="7">
        <v>10</v>
      </c>
      <c r="B121" s="8"/>
      <c r="C121" s="8">
        <v>11</v>
      </c>
      <c r="D121" s="8">
        <v>21</v>
      </c>
      <c r="E121" s="8">
        <v>22</v>
      </c>
      <c r="F121" s="9">
        <v>33</v>
      </c>
      <c r="H121" s="14">
        <v>10</v>
      </c>
      <c r="I121" s="8">
        <v>11</v>
      </c>
      <c r="J121" s="8">
        <v>21</v>
      </c>
      <c r="K121" s="8">
        <v>22</v>
      </c>
      <c r="L121" s="9">
        <v>33</v>
      </c>
    </row>
    <row r="122" spans="1:12">
      <c r="A122" s="2">
        <v>350</v>
      </c>
      <c r="C122" s="2">
        <v>569</v>
      </c>
      <c r="D122" s="2">
        <v>812</v>
      </c>
      <c r="E122" s="2">
        <v>959</v>
      </c>
      <c r="F122" s="2">
        <v>1347</v>
      </c>
      <c r="G122" s="11">
        <v>400</v>
      </c>
    </row>
    <row r="123" spans="1:12">
      <c r="A123" s="2">
        <v>438</v>
      </c>
      <c r="C123" s="2">
        <v>711</v>
      </c>
      <c r="D123" s="2">
        <v>1015</v>
      </c>
      <c r="E123" s="2">
        <v>1199</v>
      </c>
      <c r="F123" s="2">
        <v>1638</v>
      </c>
      <c r="G123" s="11">
        <v>500</v>
      </c>
    </row>
    <row r="124" spans="1:12">
      <c r="A124" s="2">
        <v>526</v>
      </c>
      <c r="C124" s="2">
        <v>853</v>
      </c>
      <c r="D124" s="2">
        <v>1218</v>
      </c>
      <c r="E124" s="2">
        <v>1439</v>
      </c>
      <c r="F124" s="2">
        <v>2020</v>
      </c>
      <c r="G124" s="11">
        <v>600</v>
      </c>
    </row>
    <row r="125" spans="1:12">
      <c r="A125" s="2">
        <v>613</v>
      </c>
      <c r="C125" s="2">
        <v>995</v>
      </c>
      <c r="D125" s="2">
        <v>1421</v>
      </c>
      <c r="E125" s="2">
        <v>1679</v>
      </c>
      <c r="F125" s="2">
        <v>2357</v>
      </c>
      <c r="G125" s="11">
        <v>700</v>
      </c>
    </row>
    <row r="126" spans="1:12">
      <c r="A126" s="2">
        <v>701</v>
      </c>
      <c r="C126" s="2">
        <v>1137</v>
      </c>
      <c r="D126" s="2">
        <v>1624</v>
      </c>
      <c r="E126" s="2">
        <v>1919</v>
      </c>
      <c r="F126" s="2">
        <v>2694</v>
      </c>
      <c r="G126" s="11">
        <v>800</v>
      </c>
    </row>
    <row r="127" spans="1:12">
      <c r="A127" s="2">
        <v>788</v>
      </c>
      <c r="C127" s="2">
        <v>1280</v>
      </c>
      <c r="D127" s="2">
        <v>1827</v>
      </c>
      <c r="E127" s="2">
        <v>2159</v>
      </c>
      <c r="F127" s="2">
        <v>3030</v>
      </c>
      <c r="G127" s="11">
        <v>900</v>
      </c>
    </row>
    <row r="128" spans="1:12">
      <c r="A128" s="2">
        <v>876</v>
      </c>
      <c r="C128" s="2">
        <v>1422</v>
      </c>
      <c r="D128" s="2">
        <v>2030</v>
      </c>
      <c r="E128" s="2">
        <v>2399</v>
      </c>
      <c r="F128" s="2">
        <v>3367</v>
      </c>
      <c r="G128" s="11">
        <v>1000</v>
      </c>
    </row>
    <row r="129" spans="1:7">
      <c r="A129" s="2">
        <v>964</v>
      </c>
      <c r="C129" s="2">
        <v>1564</v>
      </c>
      <c r="D129" s="2">
        <v>2233</v>
      </c>
      <c r="E129" s="2">
        <v>2639</v>
      </c>
      <c r="F129" s="2">
        <v>3704</v>
      </c>
      <c r="G129" s="11">
        <v>1100</v>
      </c>
    </row>
    <row r="130" spans="1:7">
      <c r="A130" s="2">
        <v>1051</v>
      </c>
      <c r="C130" s="2">
        <v>1706</v>
      </c>
      <c r="D130" s="2">
        <v>2436</v>
      </c>
      <c r="E130" s="2">
        <v>2878</v>
      </c>
      <c r="F130" s="2">
        <v>4040</v>
      </c>
      <c r="G130" s="11">
        <v>1200</v>
      </c>
    </row>
    <row r="131" spans="1:7">
      <c r="A131" s="2">
        <v>1227</v>
      </c>
      <c r="C131" s="2">
        <v>1990</v>
      </c>
      <c r="D131" s="2">
        <v>2841</v>
      </c>
      <c r="E131" s="2">
        <v>3358</v>
      </c>
      <c r="F131" s="2">
        <v>4714</v>
      </c>
      <c r="G131" s="11">
        <v>1400</v>
      </c>
    </row>
    <row r="132" spans="1:7">
      <c r="A132" s="2">
        <v>1402</v>
      </c>
      <c r="C132" s="2">
        <v>2275</v>
      </c>
      <c r="D132" s="2">
        <v>3247</v>
      </c>
      <c r="E132" s="2">
        <v>3838</v>
      </c>
      <c r="F132" s="2">
        <v>5387</v>
      </c>
      <c r="G132" s="11">
        <v>1600</v>
      </c>
    </row>
    <row r="133" spans="1:7">
      <c r="A133" s="2">
        <v>1577</v>
      </c>
      <c r="C133" s="2">
        <v>2559</v>
      </c>
      <c r="D133" s="2">
        <v>3653</v>
      </c>
      <c r="E133" s="2">
        <v>4317</v>
      </c>
      <c r="F133" s="2">
        <v>6060</v>
      </c>
      <c r="G133" s="11">
        <v>1800</v>
      </c>
    </row>
    <row r="134" spans="1:7">
      <c r="A134" s="2">
        <v>1752</v>
      </c>
      <c r="C134" s="2">
        <v>2843</v>
      </c>
      <c r="D134" s="2">
        <v>4059</v>
      </c>
      <c r="E134" s="2">
        <v>4997</v>
      </c>
      <c r="F134" s="2">
        <v>6734</v>
      </c>
      <c r="G134" s="11">
        <v>2000</v>
      </c>
    </row>
    <row r="135" spans="1:7">
      <c r="A135" s="2">
        <v>2015</v>
      </c>
      <c r="C135" s="2">
        <v>3270</v>
      </c>
      <c r="D135" s="2">
        <v>4668</v>
      </c>
      <c r="E135" s="2">
        <v>5517</v>
      </c>
      <c r="F135" s="2">
        <v>7744</v>
      </c>
      <c r="G135" s="3">
        <v>2300</v>
      </c>
    </row>
    <row r="136" spans="1:7">
      <c r="A136" s="2">
        <v>2278</v>
      </c>
      <c r="C136" s="2">
        <v>3696</v>
      </c>
      <c r="D136" s="2">
        <v>5277</v>
      </c>
      <c r="E136" s="2">
        <v>6236</v>
      </c>
      <c r="F136" s="2">
        <v>8754</v>
      </c>
      <c r="G136" s="3">
        <v>2600</v>
      </c>
    </row>
    <row r="137" spans="1:7">
      <c r="A137" s="2">
        <v>2629</v>
      </c>
      <c r="C137" s="2">
        <v>4265</v>
      </c>
      <c r="D137" s="2">
        <v>6089</v>
      </c>
      <c r="E137" s="2">
        <v>7196</v>
      </c>
      <c r="F137" s="2">
        <v>10101</v>
      </c>
      <c r="G137" s="3">
        <v>3000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T188"/>
  <sheetViews>
    <sheetView zoomScaleNormal="100" workbookViewId="0">
      <selection activeCell="S10" sqref="S10"/>
    </sheetView>
  </sheetViews>
  <sheetFormatPr baseColWidth="10" defaultColWidth="8.83203125" defaultRowHeight="13"/>
  <cols>
    <col min="1" max="1" width="13.5" customWidth="1"/>
    <col min="3" max="3" width="9.1640625" style="45"/>
    <col min="5" max="5" width="9.1640625" style="56"/>
    <col min="7" max="7" width="9.1640625" style="45"/>
    <col min="9" max="9" width="9.1640625" style="45"/>
    <col min="11" max="11" width="9.1640625" style="45"/>
    <col min="12" max="12" width="9.1640625" customWidth="1"/>
    <col min="13" max="13" width="9.1640625" style="45" customWidth="1"/>
    <col min="15" max="15" width="9.1640625" style="45"/>
    <col min="17" max="17" width="9.1640625" style="45"/>
    <col min="19" max="19" width="8.83203125" customWidth="1"/>
  </cols>
  <sheetData>
    <row r="4" spans="1:19">
      <c r="L4" s="24"/>
      <c r="M4" s="46"/>
      <c r="N4" s="24"/>
      <c r="O4" s="46"/>
      <c r="P4" s="24"/>
      <c r="Q4" s="46"/>
      <c r="R4" s="24"/>
    </row>
    <row r="5" spans="1:19">
      <c r="L5" s="24"/>
      <c r="M5" s="46"/>
      <c r="N5" s="24"/>
      <c r="O5" s="46"/>
      <c r="P5" s="24"/>
      <c r="Q5" s="46"/>
      <c r="R5" s="24"/>
    </row>
    <row r="6" spans="1:19" ht="20">
      <c r="A6" s="100" t="s">
        <v>10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24"/>
    </row>
    <row r="7" spans="1:19">
      <c r="A7" s="28"/>
      <c r="B7" s="97">
        <v>10</v>
      </c>
      <c r="C7" s="98"/>
      <c r="D7" s="97">
        <v>11</v>
      </c>
      <c r="E7" s="98"/>
      <c r="F7" s="97">
        <v>20</v>
      </c>
      <c r="G7" s="98"/>
      <c r="H7" s="97">
        <v>21</v>
      </c>
      <c r="I7" s="98"/>
      <c r="J7" s="99">
        <v>22</v>
      </c>
      <c r="K7" s="98"/>
      <c r="L7" s="92">
        <v>32</v>
      </c>
      <c r="M7" s="92"/>
      <c r="N7" s="88">
        <v>43</v>
      </c>
      <c r="O7" s="88"/>
      <c r="P7" s="92">
        <v>54</v>
      </c>
      <c r="Q7" s="92"/>
      <c r="R7" s="24"/>
    </row>
    <row r="8" spans="1:19">
      <c r="A8" s="29" t="s">
        <v>5</v>
      </c>
      <c r="B8" s="30" t="s">
        <v>8</v>
      </c>
      <c r="C8" s="47" t="s">
        <v>9</v>
      </c>
      <c r="D8" s="30" t="s">
        <v>8</v>
      </c>
      <c r="E8" s="57" t="s">
        <v>9</v>
      </c>
      <c r="F8" s="30" t="s">
        <v>8</v>
      </c>
      <c r="G8" s="47" t="s">
        <v>9</v>
      </c>
      <c r="H8" s="30" t="s">
        <v>8</v>
      </c>
      <c r="I8" s="47" t="s">
        <v>9</v>
      </c>
      <c r="J8" s="30" t="s">
        <v>8</v>
      </c>
      <c r="K8" s="47" t="s">
        <v>9</v>
      </c>
      <c r="L8" s="30" t="s">
        <v>8</v>
      </c>
      <c r="M8" s="47" t="s">
        <v>9</v>
      </c>
      <c r="N8" s="30" t="s">
        <v>8</v>
      </c>
      <c r="O8" s="47" t="s">
        <v>9</v>
      </c>
      <c r="P8" s="30" t="s">
        <v>8</v>
      </c>
      <c r="Q8" s="47" t="s">
        <v>9</v>
      </c>
      <c r="R8" s="24"/>
      <c r="S8" t="s">
        <v>14</v>
      </c>
    </row>
    <row r="9" spans="1:19">
      <c r="A9" s="16">
        <v>400</v>
      </c>
      <c r="B9" s="31">
        <f t="shared" ref="B9:B14" si="0">$B$15*$A9/1000</f>
        <v>50.4</v>
      </c>
      <c r="C9" s="48"/>
      <c r="D9" s="31">
        <f t="shared" ref="D9:D14" si="1">$D$15*$A9/1000</f>
        <v>90.8</v>
      </c>
      <c r="E9" s="58"/>
      <c r="F9" s="31">
        <f t="shared" ref="F9:F14" si="2">$F$15*$A9/1000</f>
        <v>111.2</v>
      </c>
      <c r="G9" s="48"/>
      <c r="H9" s="31">
        <f t="shared" ref="H9:H14" si="3">$H$15*$A9/1000</f>
        <v>122</v>
      </c>
      <c r="I9" s="48"/>
      <c r="J9" s="31">
        <f t="shared" ref="J9:J14" si="4">$J$15*$A9/1000</f>
        <v>160.4</v>
      </c>
      <c r="K9" s="48"/>
      <c r="L9" s="31">
        <f t="shared" ref="L9:L14" si="5">$L$15*$A9/1000</f>
        <v>184</v>
      </c>
      <c r="M9" s="48"/>
      <c r="N9" s="31">
        <f t="shared" ref="N9:N14" si="6">$N$15*$A9/1000</f>
        <v>252.8</v>
      </c>
      <c r="O9" s="48"/>
      <c r="P9" s="31">
        <f t="shared" ref="P9:P14" si="7">$P$15*$A9/1000</f>
        <v>321.60000000000002</v>
      </c>
      <c r="Q9" s="48"/>
      <c r="R9" s="24"/>
      <c r="S9" t="s">
        <v>15</v>
      </c>
    </row>
    <row r="10" spans="1:19">
      <c r="A10" s="17">
        <v>500</v>
      </c>
      <c r="B10" s="31">
        <f t="shared" si="0"/>
        <v>63</v>
      </c>
      <c r="C10" s="48"/>
      <c r="D10" s="31">
        <f t="shared" si="1"/>
        <v>113.5</v>
      </c>
      <c r="E10" s="58"/>
      <c r="F10" s="31">
        <f t="shared" si="2"/>
        <v>139</v>
      </c>
      <c r="G10" s="48"/>
      <c r="H10" s="31">
        <f t="shared" si="3"/>
        <v>152.5</v>
      </c>
      <c r="I10" s="48"/>
      <c r="J10" s="31">
        <f t="shared" si="4"/>
        <v>200.5</v>
      </c>
      <c r="K10" s="48"/>
      <c r="L10" s="31">
        <f t="shared" si="5"/>
        <v>230</v>
      </c>
      <c r="M10" s="49"/>
      <c r="N10" s="31">
        <f t="shared" si="6"/>
        <v>316</v>
      </c>
      <c r="O10" s="62"/>
      <c r="P10" s="31">
        <f t="shared" si="7"/>
        <v>402</v>
      </c>
      <c r="Q10" s="62"/>
      <c r="R10" s="24"/>
    </row>
    <row r="11" spans="1:19">
      <c r="A11" s="17">
        <v>600</v>
      </c>
      <c r="B11" s="31">
        <f t="shared" si="0"/>
        <v>75.599999999999994</v>
      </c>
      <c r="C11" s="48"/>
      <c r="D11" s="31">
        <f t="shared" si="1"/>
        <v>136.19999999999999</v>
      </c>
      <c r="E11" s="58"/>
      <c r="F11" s="31">
        <f t="shared" si="2"/>
        <v>166.8</v>
      </c>
      <c r="G11" s="48"/>
      <c r="H11" s="31">
        <f t="shared" si="3"/>
        <v>183</v>
      </c>
      <c r="I11" s="48"/>
      <c r="J11" s="31">
        <f t="shared" si="4"/>
        <v>240.6</v>
      </c>
      <c r="K11" s="48"/>
      <c r="L11" s="31">
        <f t="shared" si="5"/>
        <v>276</v>
      </c>
      <c r="M11" s="49"/>
      <c r="N11" s="31">
        <f t="shared" si="6"/>
        <v>379.2</v>
      </c>
      <c r="O11" s="62"/>
      <c r="P11" s="31">
        <f t="shared" si="7"/>
        <v>482.4</v>
      </c>
      <c r="Q11" s="62"/>
      <c r="R11" s="24"/>
    </row>
    <row r="12" spans="1:19">
      <c r="A12" s="17">
        <v>700</v>
      </c>
      <c r="B12" s="31">
        <f t="shared" si="0"/>
        <v>88.2</v>
      </c>
      <c r="C12" s="48"/>
      <c r="D12" s="31">
        <f t="shared" si="1"/>
        <v>158.9</v>
      </c>
      <c r="E12" s="58"/>
      <c r="F12" s="31">
        <f t="shared" si="2"/>
        <v>194.6</v>
      </c>
      <c r="G12" s="48"/>
      <c r="H12" s="31">
        <f t="shared" si="3"/>
        <v>213.5</v>
      </c>
      <c r="I12" s="48"/>
      <c r="J12" s="31">
        <f t="shared" si="4"/>
        <v>280.7</v>
      </c>
      <c r="K12" s="48"/>
      <c r="L12" s="31">
        <f t="shared" si="5"/>
        <v>322</v>
      </c>
      <c r="M12" s="49"/>
      <c r="N12" s="31">
        <f t="shared" si="6"/>
        <v>442.4</v>
      </c>
      <c r="O12" s="62"/>
      <c r="P12" s="31">
        <f t="shared" si="7"/>
        <v>562.79999999999995</v>
      </c>
      <c r="Q12" s="62"/>
      <c r="R12" s="18"/>
    </row>
    <row r="13" spans="1:19">
      <c r="A13" s="17">
        <v>800</v>
      </c>
      <c r="B13" s="31">
        <f t="shared" si="0"/>
        <v>100.8</v>
      </c>
      <c r="C13" s="48"/>
      <c r="D13" s="31">
        <f t="shared" si="1"/>
        <v>181.6</v>
      </c>
      <c r="E13" s="58"/>
      <c r="F13" s="31">
        <f t="shared" si="2"/>
        <v>222.4</v>
      </c>
      <c r="G13" s="48"/>
      <c r="H13" s="31">
        <f t="shared" si="3"/>
        <v>244</v>
      </c>
      <c r="I13" s="48"/>
      <c r="J13" s="31">
        <f t="shared" si="4"/>
        <v>320.8</v>
      </c>
      <c r="K13" s="48"/>
      <c r="L13" s="31">
        <f t="shared" si="5"/>
        <v>368</v>
      </c>
      <c r="M13" s="49"/>
      <c r="N13" s="31">
        <f t="shared" si="6"/>
        <v>505.6</v>
      </c>
      <c r="O13" s="62"/>
      <c r="P13" s="31">
        <f t="shared" si="7"/>
        <v>643.20000000000005</v>
      </c>
      <c r="Q13" s="62"/>
      <c r="R13" s="18"/>
    </row>
    <row r="14" spans="1:19">
      <c r="A14" s="17">
        <v>900</v>
      </c>
      <c r="B14" s="31">
        <f t="shared" si="0"/>
        <v>113.4</v>
      </c>
      <c r="C14" s="48"/>
      <c r="D14" s="31">
        <f t="shared" si="1"/>
        <v>204.3</v>
      </c>
      <c r="E14" s="58"/>
      <c r="F14" s="31">
        <f t="shared" si="2"/>
        <v>250.2</v>
      </c>
      <c r="G14" s="48"/>
      <c r="H14" s="31">
        <f t="shared" si="3"/>
        <v>274.5</v>
      </c>
      <c r="I14" s="48"/>
      <c r="J14" s="31">
        <f t="shared" si="4"/>
        <v>360.9</v>
      </c>
      <c r="K14" s="48"/>
      <c r="L14" s="31">
        <f t="shared" si="5"/>
        <v>414</v>
      </c>
      <c r="M14" s="50"/>
      <c r="N14" s="31">
        <f t="shared" si="6"/>
        <v>568.79999999999995</v>
      </c>
      <c r="O14" s="63"/>
      <c r="P14" s="31">
        <f t="shared" si="7"/>
        <v>723.6</v>
      </c>
      <c r="Q14" s="50"/>
      <c r="R14" s="18"/>
    </row>
    <row r="15" spans="1:19">
      <c r="A15" s="17">
        <v>1000</v>
      </c>
      <c r="B15" s="35">
        <v>126</v>
      </c>
      <c r="C15" s="54">
        <v>1.1412</v>
      </c>
      <c r="D15" s="35">
        <v>227</v>
      </c>
      <c r="E15" s="59">
        <v>1.1532</v>
      </c>
      <c r="F15" s="35">
        <v>278</v>
      </c>
      <c r="G15" s="54">
        <v>1.1598999999999999</v>
      </c>
      <c r="H15" s="35">
        <v>305</v>
      </c>
      <c r="I15" s="54">
        <v>1.1802999999999999</v>
      </c>
      <c r="J15" s="35">
        <v>401</v>
      </c>
      <c r="K15" s="54">
        <v>1.1924999999999999</v>
      </c>
      <c r="L15" s="35">
        <v>460</v>
      </c>
      <c r="M15" s="51">
        <v>1.1946000000000001</v>
      </c>
      <c r="N15" s="35">
        <v>632</v>
      </c>
      <c r="O15" s="64">
        <v>1.2208000000000001</v>
      </c>
      <c r="P15" s="35">
        <v>804</v>
      </c>
      <c r="Q15" s="64">
        <v>1.2318</v>
      </c>
      <c r="R15" s="18"/>
      <c r="S15" s="37"/>
    </row>
    <row r="16" spans="1:19">
      <c r="A16" s="17">
        <v>1100</v>
      </c>
      <c r="B16" s="31">
        <f>$B$15*$A16/1000</f>
        <v>138.6</v>
      </c>
      <c r="C16" s="48"/>
      <c r="D16" s="31">
        <f>$D$15*$A16/1000</f>
        <v>249.7</v>
      </c>
      <c r="E16" s="58"/>
      <c r="F16" s="31">
        <f>$F$15*$A16/1000</f>
        <v>305.8</v>
      </c>
      <c r="G16" s="48"/>
      <c r="H16" s="31">
        <f t="shared" ref="H16:H50" si="8">$H$15*$A16/1000</f>
        <v>335.5</v>
      </c>
      <c r="I16" s="48"/>
      <c r="J16" s="31">
        <f t="shared" ref="J16:J50" si="9">$J$15*$A16/1000</f>
        <v>441.1</v>
      </c>
      <c r="K16" s="48"/>
      <c r="L16" s="31">
        <f t="shared" ref="L16:L50" si="10">$L$15*$A16/1000</f>
        <v>506</v>
      </c>
      <c r="M16" s="49"/>
      <c r="N16" s="31">
        <f t="shared" ref="N16:N50" si="11">$N$15*$A16/1000</f>
        <v>695.2</v>
      </c>
      <c r="O16" s="49"/>
      <c r="P16" s="31">
        <f t="shared" ref="P16:P50" si="12">$P$15*$A16/1000</f>
        <v>884.4</v>
      </c>
      <c r="Q16" s="49"/>
      <c r="R16" s="18"/>
    </row>
    <row r="17" spans="1:18">
      <c r="A17" s="17">
        <v>1200</v>
      </c>
      <c r="B17" s="31">
        <f t="shared" ref="B17:B50" si="13">$B$15*$A17/1000</f>
        <v>151.19999999999999</v>
      </c>
      <c r="C17" s="48"/>
      <c r="D17" s="31">
        <f t="shared" ref="D17:D50" si="14">$D$15*$A17/1000</f>
        <v>272.39999999999998</v>
      </c>
      <c r="E17" s="58"/>
      <c r="F17" s="31">
        <f t="shared" ref="F17:F50" si="15">$F$15*$A17/1000</f>
        <v>333.6</v>
      </c>
      <c r="G17" s="48"/>
      <c r="H17" s="31">
        <f t="shared" si="8"/>
        <v>366</v>
      </c>
      <c r="I17" s="48"/>
      <c r="J17" s="31">
        <f t="shared" si="9"/>
        <v>481.2</v>
      </c>
      <c r="K17" s="48"/>
      <c r="L17" s="31">
        <f t="shared" si="10"/>
        <v>552</v>
      </c>
      <c r="M17" s="49"/>
      <c r="N17" s="31">
        <f t="shared" si="11"/>
        <v>758.4</v>
      </c>
      <c r="O17" s="49"/>
      <c r="P17" s="31">
        <f t="shared" si="12"/>
        <v>964.8</v>
      </c>
      <c r="Q17" s="49"/>
      <c r="R17" s="18"/>
    </row>
    <row r="18" spans="1:18">
      <c r="A18" s="17">
        <v>1300</v>
      </c>
      <c r="B18" s="31">
        <f t="shared" si="13"/>
        <v>163.80000000000001</v>
      </c>
      <c r="C18" s="48"/>
      <c r="D18" s="31">
        <f t="shared" si="14"/>
        <v>295.10000000000002</v>
      </c>
      <c r="E18" s="58"/>
      <c r="F18" s="31">
        <f t="shared" si="15"/>
        <v>361.4</v>
      </c>
      <c r="G18" s="48"/>
      <c r="H18" s="31">
        <f t="shared" si="8"/>
        <v>396.5</v>
      </c>
      <c r="I18" s="48"/>
      <c r="J18" s="31">
        <f t="shared" si="9"/>
        <v>521.29999999999995</v>
      </c>
      <c r="K18" s="48"/>
      <c r="L18" s="31">
        <f t="shared" si="10"/>
        <v>598</v>
      </c>
      <c r="M18" s="49"/>
      <c r="N18" s="31">
        <f t="shared" si="11"/>
        <v>821.6</v>
      </c>
      <c r="O18" s="62"/>
      <c r="P18" s="31">
        <f t="shared" si="12"/>
        <v>1045.2</v>
      </c>
      <c r="Q18" s="62"/>
      <c r="R18" s="18"/>
    </row>
    <row r="19" spans="1:18">
      <c r="A19" s="17">
        <v>1400</v>
      </c>
      <c r="B19" s="31">
        <f t="shared" si="13"/>
        <v>176.4</v>
      </c>
      <c r="C19" s="48"/>
      <c r="D19" s="31">
        <f t="shared" si="14"/>
        <v>317.8</v>
      </c>
      <c r="E19" s="58"/>
      <c r="F19" s="31">
        <f t="shared" si="15"/>
        <v>389.2</v>
      </c>
      <c r="G19" s="48"/>
      <c r="H19" s="31">
        <f t="shared" si="8"/>
        <v>427</v>
      </c>
      <c r="I19" s="48"/>
      <c r="J19" s="31">
        <f t="shared" si="9"/>
        <v>561.4</v>
      </c>
      <c r="K19" s="48"/>
      <c r="L19" s="31">
        <f t="shared" si="10"/>
        <v>644</v>
      </c>
      <c r="M19" s="49"/>
      <c r="N19" s="31">
        <f t="shared" si="11"/>
        <v>884.8</v>
      </c>
      <c r="O19" s="62"/>
      <c r="P19" s="31">
        <f t="shared" si="12"/>
        <v>1125.5999999999999</v>
      </c>
      <c r="Q19" s="62"/>
      <c r="R19" s="18"/>
    </row>
    <row r="20" spans="1:18">
      <c r="A20" s="17">
        <v>1500</v>
      </c>
      <c r="B20" s="31">
        <f t="shared" si="13"/>
        <v>189</v>
      </c>
      <c r="C20" s="48"/>
      <c r="D20" s="31">
        <f t="shared" si="14"/>
        <v>340.5</v>
      </c>
      <c r="E20" s="58"/>
      <c r="F20" s="31">
        <f t="shared" si="15"/>
        <v>417</v>
      </c>
      <c r="G20" s="48"/>
      <c r="H20" s="31">
        <f t="shared" si="8"/>
        <v>457.5</v>
      </c>
      <c r="I20" s="48"/>
      <c r="J20" s="31">
        <f t="shared" si="9"/>
        <v>601.5</v>
      </c>
      <c r="K20" s="48"/>
      <c r="L20" s="31">
        <f t="shared" si="10"/>
        <v>690</v>
      </c>
      <c r="M20" s="49"/>
      <c r="N20" s="31">
        <f t="shared" si="11"/>
        <v>948</v>
      </c>
      <c r="O20" s="62"/>
      <c r="P20" s="31">
        <f t="shared" si="12"/>
        <v>1206</v>
      </c>
      <c r="Q20" s="62"/>
      <c r="R20" s="24"/>
    </row>
    <row r="21" spans="1:18">
      <c r="A21" s="17">
        <v>1600</v>
      </c>
      <c r="B21" s="31">
        <f t="shared" si="13"/>
        <v>201.6</v>
      </c>
      <c r="C21" s="48"/>
      <c r="D21" s="31">
        <f t="shared" si="14"/>
        <v>363.2</v>
      </c>
      <c r="E21" s="58"/>
      <c r="F21" s="31">
        <f t="shared" si="15"/>
        <v>444.8</v>
      </c>
      <c r="G21" s="48"/>
      <c r="H21" s="31">
        <f t="shared" si="8"/>
        <v>488</v>
      </c>
      <c r="I21" s="48"/>
      <c r="J21" s="31">
        <f t="shared" si="9"/>
        <v>641.6</v>
      </c>
      <c r="K21" s="48"/>
      <c r="L21" s="31">
        <f t="shared" si="10"/>
        <v>736</v>
      </c>
      <c r="M21" s="49"/>
      <c r="N21" s="31">
        <f t="shared" si="11"/>
        <v>1011.2</v>
      </c>
      <c r="O21" s="62"/>
      <c r="P21" s="31">
        <f t="shared" si="12"/>
        <v>1286.4000000000001</v>
      </c>
      <c r="Q21" s="62"/>
      <c r="R21" s="24"/>
    </row>
    <row r="22" spans="1:18">
      <c r="A22" s="17">
        <v>1700</v>
      </c>
      <c r="B22" s="31">
        <f t="shared" si="13"/>
        <v>214.2</v>
      </c>
      <c r="C22" s="48"/>
      <c r="D22" s="31">
        <f t="shared" si="14"/>
        <v>385.9</v>
      </c>
      <c r="E22" s="58"/>
      <c r="F22" s="31">
        <f t="shared" si="15"/>
        <v>472.6</v>
      </c>
      <c r="G22" s="48"/>
      <c r="H22" s="31">
        <f t="shared" si="8"/>
        <v>518.5</v>
      </c>
      <c r="I22" s="48"/>
      <c r="J22" s="31">
        <f t="shared" si="9"/>
        <v>681.7</v>
      </c>
      <c r="K22" s="48"/>
      <c r="L22" s="31">
        <f t="shared" si="10"/>
        <v>782</v>
      </c>
      <c r="M22" s="49"/>
      <c r="N22" s="31">
        <f t="shared" si="11"/>
        <v>1074.4000000000001</v>
      </c>
      <c r="O22" s="62"/>
      <c r="P22" s="31">
        <f t="shared" si="12"/>
        <v>1366.8</v>
      </c>
      <c r="Q22" s="62"/>
      <c r="R22" s="24"/>
    </row>
    <row r="23" spans="1:18">
      <c r="A23" s="17">
        <v>1800</v>
      </c>
      <c r="B23" s="31">
        <f t="shared" si="13"/>
        <v>226.8</v>
      </c>
      <c r="C23" s="48"/>
      <c r="D23" s="31">
        <f t="shared" si="14"/>
        <v>408.6</v>
      </c>
      <c r="E23" s="58"/>
      <c r="F23" s="31">
        <f t="shared" si="15"/>
        <v>500.4</v>
      </c>
      <c r="G23" s="48"/>
      <c r="H23" s="31">
        <f t="shared" si="8"/>
        <v>549</v>
      </c>
      <c r="I23" s="48"/>
      <c r="J23" s="31">
        <f t="shared" si="9"/>
        <v>721.8</v>
      </c>
      <c r="K23" s="48"/>
      <c r="L23" s="31">
        <f t="shared" si="10"/>
        <v>828</v>
      </c>
      <c r="M23" s="49"/>
      <c r="N23" s="31">
        <f t="shared" si="11"/>
        <v>1137.5999999999999</v>
      </c>
      <c r="O23" s="62"/>
      <c r="P23" s="31">
        <f t="shared" si="12"/>
        <v>1447.2</v>
      </c>
      <c r="Q23" s="62"/>
      <c r="R23" s="24"/>
    </row>
    <row r="24" spans="1:18">
      <c r="A24" s="17">
        <v>1900</v>
      </c>
      <c r="B24" s="31">
        <f t="shared" si="13"/>
        <v>239.4</v>
      </c>
      <c r="C24" s="48"/>
      <c r="D24" s="31">
        <f t="shared" si="14"/>
        <v>431.3</v>
      </c>
      <c r="E24" s="58"/>
      <c r="F24" s="31">
        <f t="shared" si="15"/>
        <v>528.20000000000005</v>
      </c>
      <c r="G24" s="48"/>
      <c r="H24" s="31">
        <f t="shared" si="8"/>
        <v>579.5</v>
      </c>
      <c r="I24" s="48"/>
      <c r="J24" s="31">
        <f t="shared" si="9"/>
        <v>761.9</v>
      </c>
      <c r="K24" s="48"/>
      <c r="L24" s="31">
        <f t="shared" si="10"/>
        <v>874</v>
      </c>
      <c r="M24" s="49"/>
      <c r="N24" s="31">
        <f t="shared" si="11"/>
        <v>1200.8</v>
      </c>
      <c r="O24" s="62"/>
      <c r="P24" s="31">
        <f t="shared" si="12"/>
        <v>1527.6</v>
      </c>
      <c r="Q24" s="62"/>
      <c r="R24" s="24"/>
    </row>
    <row r="25" spans="1:18">
      <c r="A25" s="17">
        <v>2000</v>
      </c>
      <c r="B25" s="31">
        <f t="shared" si="13"/>
        <v>252</v>
      </c>
      <c r="C25" s="48"/>
      <c r="D25" s="31">
        <f t="shared" si="14"/>
        <v>454</v>
      </c>
      <c r="E25" s="58"/>
      <c r="F25" s="31">
        <f t="shared" si="15"/>
        <v>556</v>
      </c>
      <c r="G25" s="48"/>
      <c r="H25" s="31">
        <f t="shared" si="8"/>
        <v>610</v>
      </c>
      <c r="I25" s="48"/>
      <c r="J25" s="31">
        <f t="shared" si="9"/>
        <v>802</v>
      </c>
      <c r="K25" s="48"/>
      <c r="L25" s="31">
        <f t="shared" si="10"/>
        <v>920</v>
      </c>
      <c r="M25" s="49"/>
      <c r="N25" s="31">
        <f t="shared" si="11"/>
        <v>1264</v>
      </c>
      <c r="O25" s="62"/>
      <c r="P25" s="31">
        <f t="shared" si="12"/>
        <v>1608</v>
      </c>
      <c r="Q25" s="62"/>
      <c r="R25" s="24"/>
    </row>
    <row r="26" spans="1:18">
      <c r="A26" s="17">
        <v>2100</v>
      </c>
      <c r="B26" s="31">
        <f t="shared" si="13"/>
        <v>264.60000000000002</v>
      </c>
      <c r="C26" s="48"/>
      <c r="D26" s="31">
        <f t="shared" si="14"/>
        <v>476.7</v>
      </c>
      <c r="E26" s="58"/>
      <c r="F26" s="31">
        <f t="shared" si="15"/>
        <v>583.79999999999995</v>
      </c>
      <c r="G26" s="48"/>
      <c r="H26" s="31">
        <f t="shared" si="8"/>
        <v>640.5</v>
      </c>
      <c r="I26" s="48"/>
      <c r="J26" s="31">
        <f t="shared" si="9"/>
        <v>842.1</v>
      </c>
      <c r="K26" s="48"/>
      <c r="L26" s="31">
        <f t="shared" si="10"/>
        <v>966</v>
      </c>
      <c r="M26" s="49"/>
      <c r="N26" s="31">
        <f t="shared" si="11"/>
        <v>1327.2</v>
      </c>
      <c r="O26" s="62"/>
      <c r="P26" s="31">
        <f t="shared" si="12"/>
        <v>1688.4</v>
      </c>
      <c r="Q26" s="62"/>
      <c r="R26" s="24"/>
    </row>
    <row r="27" spans="1:18">
      <c r="A27" s="17">
        <v>2200</v>
      </c>
      <c r="B27" s="31">
        <f t="shared" si="13"/>
        <v>277.2</v>
      </c>
      <c r="C27" s="48"/>
      <c r="D27" s="31">
        <f t="shared" si="14"/>
        <v>499.4</v>
      </c>
      <c r="E27" s="58"/>
      <c r="F27" s="31">
        <f t="shared" si="15"/>
        <v>611.6</v>
      </c>
      <c r="G27" s="48"/>
      <c r="H27" s="31">
        <f t="shared" si="8"/>
        <v>671</v>
      </c>
      <c r="I27" s="48"/>
      <c r="J27" s="31">
        <f t="shared" si="9"/>
        <v>882.2</v>
      </c>
      <c r="K27" s="48"/>
      <c r="L27" s="31">
        <f t="shared" si="10"/>
        <v>1012</v>
      </c>
      <c r="M27" s="49"/>
      <c r="N27" s="31">
        <f t="shared" si="11"/>
        <v>1390.4</v>
      </c>
      <c r="O27" s="62"/>
      <c r="P27" s="31">
        <f t="shared" si="12"/>
        <v>1768.8</v>
      </c>
      <c r="Q27" s="62"/>
      <c r="R27" s="24"/>
    </row>
    <row r="28" spans="1:18">
      <c r="A28" s="17">
        <v>2300</v>
      </c>
      <c r="B28" s="31">
        <f t="shared" si="13"/>
        <v>289.8</v>
      </c>
      <c r="C28" s="48"/>
      <c r="D28" s="31">
        <f t="shared" si="14"/>
        <v>522.1</v>
      </c>
      <c r="E28" s="58"/>
      <c r="F28" s="31">
        <f t="shared" si="15"/>
        <v>639.4</v>
      </c>
      <c r="G28" s="48"/>
      <c r="H28" s="31">
        <f t="shared" si="8"/>
        <v>701.5</v>
      </c>
      <c r="I28" s="48"/>
      <c r="J28" s="31">
        <f t="shared" si="9"/>
        <v>922.3</v>
      </c>
      <c r="K28" s="48"/>
      <c r="L28" s="31">
        <f t="shared" si="10"/>
        <v>1058</v>
      </c>
      <c r="M28" s="49"/>
      <c r="N28" s="31">
        <f t="shared" si="11"/>
        <v>1453.6</v>
      </c>
      <c r="O28" s="62"/>
      <c r="P28" s="31">
        <f t="shared" si="12"/>
        <v>1849.2</v>
      </c>
      <c r="Q28" s="62"/>
      <c r="R28" s="24"/>
    </row>
    <row r="29" spans="1:18">
      <c r="A29" s="17">
        <v>2400</v>
      </c>
      <c r="B29" s="31">
        <f t="shared" si="13"/>
        <v>302.39999999999998</v>
      </c>
      <c r="C29" s="48"/>
      <c r="D29" s="31">
        <f t="shared" si="14"/>
        <v>544.79999999999995</v>
      </c>
      <c r="E29" s="58"/>
      <c r="F29" s="31">
        <f t="shared" si="15"/>
        <v>667.2</v>
      </c>
      <c r="G29" s="48"/>
      <c r="H29" s="31">
        <f t="shared" si="8"/>
        <v>732</v>
      </c>
      <c r="I29" s="48"/>
      <c r="J29" s="31">
        <f t="shared" si="9"/>
        <v>962.4</v>
      </c>
      <c r="K29" s="48"/>
      <c r="L29" s="31">
        <f t="shared" si="10"/>
        <v>1104</v>
      </c>
      <c r="M29" s="49"/>
      <c r="N29" s="31">
        <f t="shared" si="11"/>
        <v>1516.8</v>
      </c>
      <c r="O29" s="62"/>
      <c r="P29" s="31">
        <f t="shared" si="12"/>
        <v>1929.6</v>
      </c>
      <c r="Q29" s="62"/>
      <c r="R29" s="24"/>
    </row>
    <row r="30" spans="1:18">
      <c r="A30" s="17">
        <v>2500</v>
      </c>
      <c r="B30" s="31">
        <f t="shared" si="13"/>
        <v>315</v>
      </c>
      <c r="C30" s="48"/>
      <c r="D30" s="31">
        <f t="shared" si="14"/>
        <v>567.5</v>
      </c>
      <c r="E30" s="58"/>
      <c r="F30" s="31">
        <f t="shared" si="15"/>
        <v>695</v>
      </c>
      <c r="G30" s="48"/>
      <c r="H30" s="31">
        <f t="shared" si="8"/>
        <v>762.5</v>
      </c>
      <c r="I30" s="48"/>
      <c r="J30" s="31">
        <f t="shared" si="9"/>
        <v>1002.5</v>
      </c>
      <c r="K30" s="48"/>
      <c r="L30" s="31">
        <f t="shared" si="10"/>
        <v>1150</v>
      </c>
      <c r="M30" s="49"/>
      <c r="N30" s="31">
        <f t="shared" si="11"/>
        <v>1580</v>
      </c>
      <c r="O30" s="62"/>
      <c r="P30" s="31">
        <f t="shared" si="12"/>
        <v>2010</v>
      </c>
      <c r="Q30" s="62"/>
      <c r="R30" s="24"/>
    </row>
    <row r="31" spans="1:18">
      <c r="A31" s="17">
        <v>2600</v>
      </c>
      <c r="B31" s="31">
        <f t="shared" si="13"/>
        <v>327.60000000000002</v>
      </c>
      <c r="C31" s="48"/>
      <c r="D31" s="31">
        <f t="shared" si="14"/>
        <v>590.20000000000005</v>
      </c>
      <c r="E31" s="58"/>
      <c r="F31" s="31">
        <f t="shared" si="15"/>
        <v>722.8</v>
      </c>
      <c r="G31" s="48"/>
      <c r="H31" s="31">
        <f t="shared" si="8"/>
        <v>793</v>
      </c>
      <c r="I31" s="48"/>
      <c r="J31" s="31">
        <f t="shared" si="9"/>
        <v>1042.5999999999999</v>
      </c>
      <c r="K31" s="48"/>
      <c r="L31" s="31">
        <f t="shared" si="10"/>
        <v>1196</v>
      </c>
      <c r="M31" s="49"/>
      <c r="N31" s="31">
        <f t="shared" si="11"/>
        <v>1643.2</v>
      </c>
      <c r="O31" s="62"/>
      <c r="P31" s="31">
        <f t="shared" si="12"/>
        <v>2090.4</v>
      </c>
      <c r="Q31" s="62"/>
      <c r="R31" s="24"/>
    </row>
    <row r="32" spans="1:18">
      <c r="A32" s="17">
        <v>2700</v>
      </c>
      <c r="B32" s="31">
        <f t="shared" si="13"/>
        <v>340.2</v>
      </c>
      <c r="C32" s="48"/>
      <c r="D32" s="31">
        <f t="shared" si="14"/>
        <v>612.9</v>
      </c>
      <c r="E32" s="58"/>
      <c r="F32" s="31">
        <f t="shared" si="15"/>
        <v>750.6</v>
      </c>
      <c r="G32" s="48"/>
      <c r="H32" s="31">
        <f t="shared" si="8"/>
        <v>823.5</v>
      </c>
      <c r="I32" s="48"/>
      <c r="J32" s="31">
        <f t="shared" si="9"/>
        <v>1082.7</v>
      </c>
      <c r="K32" s="48"/>
      <c r="L32" s="31">
        <f t="shared" si="10"/>
        <v>1242</v>
      </c>
      <c r="M32" s="49"/>
      <c r="N32" s="31">
        <f t="shared" si="11"/>
        <v>1706.4</v>
      </c>
      <c r="O32" s="62"/>
      <c r="P32" s="31">
        <f t="shared" si="12"/>
        <v>2170.8000000000002</v>
      </c>
      <c r="Q32" s="62"/>
      <c r="R32" s="24"/>
    </row>
    <row r="33" spans="1:18">
      <c r="A33" s="17">
        <v>2800</v>
      </c>
      <c r="B33" s="31">
        <f t="shared" si="13"/>
        <v>352.8</v>
      </c>
      <c r="C33" s="48"/>
      <c r="D33" s="31">
        <f t="shared" si="14"/>
        <v>635.6</v>
      </c>
      <c r="E33" s="58"/>
      <c r="F33" s="31">
        <f t="shared" si="15"/>
        <v>778.4</v>
      </c>
      <c r="G33" s="48"/>
      <c r="H33" s="31">
        <f t="shared" si="8"/>
        <v>854</v>
      </c>
      <c r="I33" s="48"/>
      <c r="J33" s="31">
        <f t="shared" si="9"/>
        <v>1122.8</v>
      </c>
      <c r="K33" s="48"/>
      <c r="L33" s="31">
        <f t="shared" si="10"/>
        <v>1288</v>
      </c>
      <c r="M33" s="49"/>
      <c r="N33" s="31">
        <f t="shared" si="11"/>
        <v>1769.6</v>
      </c>
      <c r="O33" s="62"/>
      <c r="P33" s="31">
        <f t="shared" si="12"/>
        <v>2251.1999999999998</v>
      </c>
      <c r="Q33" s="62"/>
      <c r="R33" s="24"/>
    </row>
    <row r="34" spans="1:18">
      <c r="A34" s="17">
        <v>2900</v>
      </c>
      <c r="B34" s="31">
        <f t="shared" si="13"/>
        <v>365.4</v>
      </c>
      <c r="C34" s="48"/>
      <c r="D34" s="31">
        <f t="shared" si="14"/>
        <v>658.3</v>
      </c>
      <c r="E34" s="58"/>
      <c r="F34" s="31">
        <f t="shared" si="15"/>
        <v>806.2</v>
      </c>
      <c r="G34" s="48"/>
      <c r="H34" s="31">
        <f t="shared" si="8"/>
        <v>884.5</v>
      </c>
      <c r="I34" s="48"/>
      <c r="J34" s="31">
        <f t="shared" si="9"/>
        <v>1162.9000000000001</v>
      </c>
      <c r="K34" s="48"/>
      <c r="L34" s="31">
        <f t="shared" si="10"/>
        <v>1334</v>
      </c>
      <c r="M34" s="49"/>
      <c r="N34" s="31">
        <f t="shared" si="11"/>
        <v>1832.8</v>
      </c>
      <c r="O34" s="62"/>
      <c r="P34" s="31">
        <f t="shared" si="12"/>
        <v>2331.6</v>
      </c>
      <c r="Q34" s="62"/>
      <c r="R34" s="24"/>
    </row>
    <row r="35" spans="1:18">
      <c r="A35" s="17">
        <v>3000</v>
      </c>
      <c r="B35" s="31">
        <f t="shared" si="13"/>
        <v>378</v>
      </c>
      <c r="C35" s="48"/>
      <c r="D35" s="31">
        <f t="shared" si="14"/>
        <v>681</v>
      </c>
      <c r="E35" s="58"/>
      <c r="F35" s="31">
        <f t="shared" si="15"/>
        <v>834</v>
      </c>
      <c r="G35" s="48"/>
      <c r="H35" s="31">
        <f t="shared" si="8"/>
        <v>915</v>
      </c>
      <c r="I35" s="48"/>
      <c r="J35" s="31">
        <f t="shared" si="9"/>
        <v>1203</v>
      </c>
      <c r="K35" s="48"/>
      <c r="L35" s="31">
        <f t="shared" si="10"/>
        <v>1380</v>
      </c>
      <c r="M35" s="49"/>
      <c r="N35" s="31">
        <f t="shared" si="11"/>
        <v>1896</v>
      </c>
      <c r="O35" s="62"/>
      <c r="P35" s="31">
        <f t="shared" si="12"/>
        <v>2412</v>
      </c>
      <c r="Q35" s="62"/>
      <c r="R35" s="24"/>
    </row>
    <row r="36" spans="1:18">
      <c r="A36" s="17">
        <v>3200</v>
      </c>
      <c r="B36" s="31">
        <f t="shared" si="13"/>
        <v>403.2</v>
      </c>
      <c r="C36" s="48"/>
      <c r="D36" s="31">
        <f t="shared" si="14"/>
        <v>726.4</v>
      </c>
      <c r="E36" s="58"/>
      <c r="F36" s="31">
        <f t="shared" si="15"/>
        <v>889.6</v>
      </c>
      <c r="G36" s="48"/>
      <c r="H36" s="31">
        <f t="shared" si="8"/>
        <v>976</v>
      </c>
      <c r="I36" s="48"/>
      <c r="J36" s="31">
        <f t="shared" si="9"/>
        <v>1283.2</v>
      </c>
      <c r="K36" s="48"/>
      <c r="L36" s="31">
        <f t="shared" si="10"/>
        <v>1472</v>
      </c>
      <c r="M36" s="49"/>
      <c r="N36" s="31">
        <f t="shared" si="11"/>
        <v>2022.4</v>
      </c>
      <c r="O36" s="62"/>
      <c r="P36" s="31">
        <f t="shared" si="12"/>
        <v>2572.8000000000002</v>
      </c>
      <c r="Q36" s="62"/>
      <c r="R36" s="24"/>
    </row>
    <row r="37" spans="1:18">
      <c r="A37" s="17">
        <v>3400</v>
      </c>
      <c r="B37" s="31">
        <f t="shared" si="13"/>
        <v>428.4</v>
      </c>
      <c r="C37" s="48"/>
      <c r="D37" s="31">
        <f t="shared" si="14"/>
        <v>771.8</v>
      </c>
      <c r="E37" s="58"/>
      <c r="F37" s="31">
        <f t="shared" si="15"/>
        <v>945.2</v>
      </c>
      <c r="G37" s="48"/>
      <c r="H37" s="31">
        <f t="shared" si="8"/>
        <v>1037</v>
      </c>
      <c r="I37" s="48"/>
      <c r="J37" s="31">
        <f t="shared" si="9"/>
        <v>1363.4</v>
      </c>
      <c r="K37" s="48"/>
      <c r="L37" s="31">
        <f t="shared" si="10"/>
        <v>1564</v>
      </c>
      <c r="M37" s="49"/>
      <c r="N37" s="31">
        <f t="shared" si="11"/>
        <v>2148.8000000000002</v>
      </c>
      <c r="O37" s="62"/>
      <c r="P37" s="31">
        <f t="shared" si="12"/>
        <v>2733.6</v>
      </c>
      <c r="Q37" s="62"/>
      <c r="R37" s="24"/>
    </row>
    <row r="38" spans="1:18">
      <c r="A38" s="17">
        <v>3600</v>
      </c>
      <c r="B38" s="31">
        <f t="shared" si="13"/>
        <v>453.6</v>
      </c>
      <c r="C38" s="48"/>
      <c r="D38" s="31">
        <f t="shared" si="14"/>
        <v>817.2</v>
      </c>
      <c r="E38" s="58"/>
      <c r="F38" s="31">
        <f t="shared" si="15"/>
        <v>1000.8</v>
      </c>
      <c r="G38" s="48"/>
      <c r="H38" s="31">
        <f t="shared" si="8"/>
        <v>1098</v>
      </c>
      <c r="I38" s="48"/>
      <c r="J38" s="31">
        <f t="shared" si="9"/>
        <v>1443.6</v>
      </c>
      <c r="K38" s="48"/>
      <c r="L38" s="31">
        <f t="shared" si="10"/>
        <v>1656</v>
      </c>
      <c r="M38" s="49"/>
      <c r="N38" s="31">
        <f t="shared" si="11"/>
        <v>2275.1999999999998</v>
      </c>
      <c r="O38" s="62"/>
      <c r="P38" s="31">
        <f t="shared" si="12"/>
        <v>2894.4</v>
      </c>
      <c r="Q38" s="62"/>
      <c r="R38" s="24"/>
    </row>
    <row r="39" spans="1:18">
      <c r="A39" s="17">
        <v>3800</v>
      </c>
      <c r="B39" s="31">
        <f t="shared" si="13"/>
        <v>478.8</v>
      </c>
      <c r="C39" s="48"/>
      <c r="D39" s="31">
        <f t="shared" si="14"/>
        <v>862.6</v>
      </c>
      <c r="E39" s="58"/>
      <c r="F39" s="31">
        <f t="shared" si="15"/>
        <v>1056.4000000000001</v>
      </c>
      <c r="G39" s="48"/>
      <c r="H39" s="31">
        <f t="shared" si="8"/>
        <v>1159</v>
      </c>
      <c r="I39" s="48"/>
      <c r="J39" s="31">
        <f t="shared" si="9"/>
        <v>1523.8</v>
      </c>
      <c r="K39" s="48"/>
      <c r="L39" s="31">
        <f t="shared" si="10"/>
        <v>1748</v>
      </c>
      <c r="M39" s="49"/>
      <c r="N39" s="31">
        <f t="shared" si="11"/>
        <v>2401.6</v>
      </c>
      <c r="O39" s="62"/>
      <c r="P39" s="31">
        <f t="shared" si="12"/>
        <v>3055.2</v>
      </c>
      <c r="Q39" s="62"/>
      <c r="R39" s="24"/>
    </row>
    <row r="40" spans="1:18">
      <c r="A40" s="17">
        <v>4000</v>
      </c>
      <c r="B40" s="31">
        <f t="shared" si="13"/>
        <v>504</v>
      </c>
      <c r="C40" s="48"/>
      <c r="D40" s="31">
        <f t="shared" si="14"/>
        <v>908</v>
      </c>
      <c r="E40" s="58"/>
      <c r="F40" s="31">
        <f t="shared" si="15"/>
        <v>1112</v>
      </c>
      <c r="G40" s="48"/>
      <c r="H40" s="31">
        <f t="shared" si="8"/>
        <v>1220</v>
      </c>
      <c r="I40" s="48"/>
      <c r="J40" s="31">
        <f t="shared" si="9"/>
        <v>1604</v>
      </c>
      <c r="K40" s="48"/>
      <c r="L40" s="31">
        <f t="shared" si="10"/>
        <v>1840</v>
      </c>
      <c r="M40" s="49"/>
      <c r="N40" s="31">
        <f t="shared" si="11"/>
        <v>2528</v>
      </c>
      <c r="O40" s="62"/>
      <c r="P40" s="31">
        <f t="shared" si="12"/>
        <v>3216</v>
      </c>
      <c r="Q40" s="62"/>
      <c r="R40" s="24"/>
    </row>
    <row r="41" spans="1:18">
      <c r="A41" s="17">
        <v>4200</v>
      </c>
      <c r="B41" s="31">
        <f t="shared" si="13"/>
        <v>529.20000000000005</v>
      </c>
      <c r="C41" s="48"/>
      <c r="D41" s="31">
        <f t="shared" si="14"/>
        <v>953.4</v>
      </c>
      <c r="E41" s="58"/>
      <c r="F41" s="31">
        <f t="shared" si="15"/>
        <v>1167.5999999999999</v>
      </c>
      <c r="G41" s="48"/>
      <c r="H41" s="31">
        <f t="shared" si="8"/>
        <v>1281</v>
      </c>
      <c r="I41" s="48"/>
      <c r="J41" s="31">
        <f t="shared" si="9"/>
        <v>1684.2</v>
      </c>
      <c r="K41" s="48"/>
      <c r="L41" s="31">
        <f t="shared" si="10"/>
        <v>1932</v>
      </c>
      <c r="M41" s="49"/>
      <c r="N41" s="31">
        <f t="shared" si="11"/>
        <v>2654.4</v>
      </c>
      <c r="O41" s="62"/>
      <c r="P41" s="31">
        <f t="shared" si="12"/>
        <v>3376.8</v>
      </c>
      <c r="Q41" s="62"/>
      <c r="R41" s="24"/>
    </row>
    <row r="42" spans="1:18">
      <c r="A42" s="17">
        <v>4400</v>
      </c>
      <c r="B42" s="31">
        <f t="shared" si="13"/>
        <v>554.4</v>
      </c>
      <c r="C42" s="48"/>
      <c r="D42" s="31">
        <f t="shared" si="14"/>
        <v>998.8</v>
      </c>
      <c r="E42" s="58"/>
      <c r="F42" s="31">
        <f t="shared" si="15"/>
        <v>1223.2</v>
      </c>
      <c r="G42" s="48"/>
      <c r="H42" s="31">
        <f t="shared" si="8"/>
        <v>1342</v>
      </c>
      <c r="I42" s="48"/>
      <c r="J42" s="31">
        <f t="shared" si="9"/>
        <v>1764.4</v>
      </c>
      <c r="K42" s="48"/>
      <c r="L42" s="31">
        <f t="shared" si="10"/>
        <v>2024</v>
      </c>
      <c r="M42" s="49"/>
      <c r="N42" s="31">
        <f t="shared" si="11"/>
        <v>2780.8</v>
      </c>
      <c r="O42" s="62"/>
      <c r="P42" s="31">
        <f t="shared" si="12"/>
        <v>3537.6</v>
      </c>
      <c r="Q42" s="62"/>
      <c r="R42" s="24"/>
    </row>
    <row r="43" spans="1:18">
      <c r="A43" s="17">
        <v>4600</v>
      </c>
      <c r="B43" s="31">
        <f t="shared" si="13"/>
        <v>579.6</v>
      </c>
      <c r="C43" s="48"/>
      <c r="D43" s="31">
        <f t="shared" si="14"/>
        <v>1044.2</v>
      </c>
      <c r="E43" s="58"/>
      <c r="F43" s="31">
        <f t="shared" si="15"/>
        <v>1278.8</v>
      </c>
      <c r="G43" s="48"/>
      <c r="H43" s="31">
        <f t="shared" si="8"/>
        <v>1403</v>
      </c>
      <c r="I43" s="48"/>
      <c r="J43" s="31">
        <f t="shared" si="9"/>
        <v>1844.6</v>
      </c>
      <c r="K43" s="48"/>
      <c r="L43" s="31">
        <f t="shared" si="10"/>
        <v>2116</v>
      </c>
      <c r="M43" s="49"/>
      <c r="N43" s="31">
        <f t="shared" si="11"/>
        <v>2907.2</v>
      </c>
      <c r="O43" s="62"/>
      <c r="P43" s="31">
        <f t="shared" si="12"/>
        <v>3698.4</v>
      </c>
      <c r="Q43" s="62"/>
      <c r="R43" s="24"/>
    </row>
    <row r="44" spans="1:18">
      <c r="A44" s="17">
        <v>4800</v>
      </c>
      <c r="B44" s="31">
        <f t="shared" si="13"/>
        <v>604.79999999999995</v>
      </c>
      <c r="C44" s="48"/>
      <c r="D44" s="31">
        <f t="shared" si="14"/>
        <v>1089.5999999999999</v>
      </c>
      <c r="E44" s="58"/>
      <c r="F44" s="31">
        <f t="shared" si="15"/>
        <v>1334.4</v>
      </c>
      <c r="G44" s="48"/>
      <c r="H44" s="31">
        <f t="shared" si="8"/>
        <v>1464</v>
      </c>
      <c r="I44" s="48"/>
      <c r="J44" s="31">
        <f t="shared" si="9"/>
        <v>1924.8</v>
      </c>
      <c r="K44" s="48"/>
      <c r="L44" s="31">
        <f t="shared" si="10"/>
        <v>2208</v>
      </c>
      <c r="M44" s="49"/>
      <c r="N44" s="31">
        <f t="shared" si="11"/>
        <v>3033.6</v>
      </c>
      <c r="O44" s="62"/>
      <c r="P44" s="31">
        <f t="shared" si="12"/>
        <v>3859.2</v>
      </c>
      <c r="Q44" s="62"/>
      <c r="R44" s="24"/>
    </row>
    <row r="45" spans="1:18">
      <c r="A45" s="17">
        <v>5000</v>
      </c>
      <c r="B45" s="31">
        <f t="shared" si="13"/>
        <v>630</v>
      </c>
      <c r="C45" s="48"/>
      <c r="D45" s="31">
        <f t="shared" si="14"/>
        <v>1135</v>
      </c>
      <c r="E45" s="58"/>
      <c r="F45" s="31">
        <f t="shared" si="15"/>
        <v>1390</v>
      </c>
      <c r="G45" s="48"/>
      <c r="H45" s="31">
        <f t="shared" si="8"/>
        <v>1525</v>
      </c>
      <c r="I45" s="48"/>
      <c r="J45" s="31">
        <f t="shared" si="9"/>
        <v>2005</v>
      </c>
      <c r="K45" s="48"/>
      <c r="L45" s="31">
        <f t="shared" si="10"/>
        <v>2300</v>
      </c>
      <c r="M45" s="49"/>
      <c r="N45" s="31">
        <f t="shared" si="11"/>
        <v>3160</v>
      </c>
      <c r="O45" s="62"/>
      <c r="P45" s="31">
        <f t="shared" si="12"/>
        <v>4020</v>
      </c>
      <c r="Q45" s="62"/>
      <c r="R45" s="24"/>
    </row>
    <row r="46" spans="1:18">
      <c r="A46" s="17">
        <v>5200</v>
      </c>
      <c r="B46" s="31">
        <f t="shared" si="13"/>
        <v>655.20000000000005</v>
      </c>
      <c r="C46" s="48"/>
      <c r="D46" s="31">
        <f t="shared" si="14"/>
        <v>1180.4000000000001</v>
      </c>
      <c r="E46" s="58"/>
      <c r="F46" s="31">
        <f t="shared" si="15"/>
        <v>1445.6</v>
      </c>
      <c r="G46" s="48"/>
      <c r="H46" s="31">
        <f t="shared" si="8"/>
        <v>1586</v>
      </c>
      <c r="I46" s="48"/>
      <c r="J46" s="31">
        <f t="shared" si="9"/>
        <v>2085.1999999999998</v>
      </c>
      <c r="K46" s="48"/>
      <c r="L46" s="31">
        <f t="shared" si="10"/>
        <v>2392</v>
      </c>
      <c r="M46" s="49"/>
      <c r="N46" s="31">
        <f t="shared" si="11"/>
        <v>3286.4</v>
      </c>
      <c r="O46" s="62"/>
      <c r="P46" s="31">
        <f t="shared" si="12"/>
        <v>4180.8</v>
      </c>
      <c r="Q46" s="62"/>
      <c r="R46" s="24"/>
    </row>
    <row r="47" spans="1:18">
      <c r="A47" s="17">
        <v>5400</v>
      </c>
      <c r="B47" s="31">
        <f t="shared" si="13"/>
        <v>680.4</v>
      </c>
      <c r="C47" s="48"/>
      <c r="D47" s="31">
        <f t="shared" si="14"/>
        <v>1225.8</v>
      </c>
      <c r="E47" s="58"/>
      <c r="F47" s="31">
        <f t="shared" si="15"/>
        <v>1501.2</v>
      </c>
      <c r="G47" s="48"/>
      <c r="H47" s="31">
        <f t="shared" si="8"/>
        <v>1647</v>
      </c>
      <c r="I47" s="48"/>
      <c r="J47" s="31">
        <f t="shared" si="9"/>
        <v>2165.4</v>
      </c>
      <c r="K47" s="48"/>
      <c r="L47" s="31">
        <f t="shared" si="10"/>
        <v>2484</v>
      </c>
      <c r="M47" s="49"/>
      <c r="N47" s="31">
        <f t="shared" si="11"/>
        <v>3412.8</v>
      </c>
      <c r="O47" s="62"/>
      <c r="P47" s="31">
        <f t="shared" si="12"/>
        <v>4341.6000000000004</v>
      </c>
      <c r="Q47" s="62"/>
      <c r="R47" s="24"/>
    </row>
    <row r="48" spans="1:18">
      <c r="A48" s="17">
        <v>5600</v>
      </c>
      <c r="B48" s="31">
        <f t="shared" si="13"/>
        <v>705.6</v>
      </c>
      <c r="C48" s="48"/>
      <c r="D48" s="31">
        <f t="shared" si="14"/>
        <v>1271.2</v>
      </c>
      <c r="E48" s="58"/>
      <c r="F48" s="31">
        <f t="shared" si="15"/>
        <v>1556.8</v>
      </c>
      <c r="G48" s="48"/>
      <c r="H48" s="31">
        <f t="shared" si="8"/>
        <v>1708</v>
      </c>
      <c r="I48" s="48"/>
      <c r="J48" s="31">
        <f t="shared" si="9"/>
        <v>2245.6</v>
      </c>
      <c r="K48" s="48"/>
      <c r="L48" s="31">
        <f t="shared" si="10"/>
        <v>2576</v>
      </c>
      <c r="M48" s="49"/>
      <c r="N48" s="31">
        <f t="shared" si="11"/>
        <v>3539.2</v>
      </c>
      <c r="O48" s="62"/>
      <c r="P48" s="31">
        <f t="shared" si="12"/>
        <v>4502.3999999999996</v>
      </c>
      <c r="Q48" s="62"/>
      <c r="R48" s="24"/>
    </row>
    <row r="49" spans="1:18">
      <c r="A49" s="17">
        <v>5800</v>
      </c>
      <c r="B49" s="31">
        <f t="shared" si="13"/>
        <v>730.8</v>
      </c>
      <c r="C49" s="48"/>
      <c r="D49" s="31">
        <f t="shared" si="14"/>
        <v>1316.6</v>
      </c>
      <c r="E49" s="58"/>
      <c r="F49" s="31">
        <f t="shared" si="15"/>
        <v>1612.4</v>
      </c>
      <c r="G49" s="48"/>
      <c r="H49" s="31">
        <f t="shared" si="8"/>
        <v>1769</v>
      </c>
      <c r="I49" s="48"/>
      <c r="J49" s="31">
        <f t="shared" si="9"/>
        <v>2325.8000000000002</v>
      </c>
      <c r="K49" s="48"/>
      <c r="L49" s="31">
        <f t="shared" si="10"/>
        <v>2668</v>
      </c>
      <c r="M49" s="49"/>
      <c r="N49" s="31">
        <f t="shared" si="11"/>
        <v>3665.6</v>
      </c>
      <c r="O49" s="62"/>
      <c r="P49" s="31">
        <f t="shared" si="12"/>
        <v>4663.2</v>
      </c>
      <c r="Q49" s="62"/>
      <c r="R49" s="24"/>
    </row>
    <row r="50" spans="1:18">
      <c r="A50" s="17">
        <v>6000</v>
      </c>
      <c r="B50" s="31">
        <f t="shared" si="13"/>
        <v>756</v>
      </c>
      <c r="C50" s="48"/>
      <c r="D50" s="31">
        <f t="shared" si="14"/>
        <v>1362</v>
      </c>
      <c r="E50" s="58"/>
      <c r="F50" s="31">
        <f t="shared" si="15"/>
        <v>1668</v>
      </c>
      <c r="G50" s="48"/>
      <c r="H50" s="31">
        <f t="shared" si="8"/>
        <v>1830</v>
      </c>
      <c r="I50" s="48"/>
      <c r="J50" s="31">
        <f t="shared" si="9"/>
        <v>2406</v>
      </c>
      <c r="K50" s="48"/>
      <c r="L50" s="31">
        <f t="shared" si="10"/>
        <v>2760</v>
      </c>
      <c r="M50" s="49"/>
      <c r="N50" s="31">
        <f t="shared" si="11"/>
        <v>3792</v>
      </c>
      <c r="O50" s="62"/>
      <c r="P50" s="31">
        <f t="shared" si="12"/>
        <v>4824</v>
      </c>
      <c r="Q50" s="62"/>
      <c r="R50" s="24"/>
    </row>
    <row r="51" spans="1:18">
      <c r="B51" s="1"/>
      <c r="D51" s="1"/>
      <c r="F51" s="1"/>
      <c r="H51" s="1"/>
      <c r="J51" s="1"/>
      <c r="L51" s="25"/>
      <c r="M51" s="46"/>
      <c r="N51" s="24"/>
      <c r="O51" s="46"/>
      <c r="P51" s="24"/>
      <c r="Q51" s="46"/>
      <c r="R51" s="24"/>
    </row>
    <row r="52" spans="1:18" ht="20">
      <c r="A52" s="95" t="s">
        <v>11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24"/>
    </row>
    <row r="53" spans="1:18">
      <c r="A53" s="28"/>
      <c r="B53" s="97">
        <v>10</v>
      </c>
      <c r="C53" s="98"/>
      <c r="D53" s="97">
        <v>11</v>
      </c>
      <c r="E53" s="98"/>
      <c r="F53" s="97">
        <v>20</v>
      </c>
      <c r="G53" s="98"/>
      <c r="H53" s="97">
        <v>21</v>
      </c>
      <c r="I53" s="98"/>
      <c r="J53" s="99">
        <v>22</v>
      </c>
      <c r="K53" s="98"/>
      <c r="L53" s="92">
        <v>32</v>
      </c>
      <c r="M53" s="92"/>
      <c r="N53" s="88">
        <v>43</v>
      </c>
      <c r="O53" s="88"/>
      <c r="P53" s="92">
        <v>54</v>
      </c>
      <c r="Q53" s="92"/>
      <c r="R53" s="24"/>
    </row>
    <row r="54" spans="1:18">
      <c r="A54" s="29" t="s">
        <v>5</v>
      </c>
      <c r="B54" s="30" t="s">
        <v>8</v>
      </c>
      <c r="C54" s="47" t="s">
        <v>9</v>
      </c>
      <c r="D54" s="30" t="s">
        <v>8</v>
      </c>
      <c r="E54" s="57" t="s">
        <v>9</v>
      </c>
      <c r="F54" s="30" t="s">
        <v>8</v>
      </c>
      <c r="G54" s="47" t="s">
        <v>9</v>
      </c>
      <c r="H54" s="30" t="s">
        <v>8</v>
      </c>
      <c r="I54" s="47" t="s">
        <v>9</v>
      </c>
      <c r="J54" s="30" t="s">
        <v>8</v>
      </c>
      <c r="K54" s="47" t="s">
        <v>9</v>
      </c>
      <c r="L54" s="30" t="s">
        <v>8</v>
      </c>
      <c r="M54" s="47" t="s">
        <v>9</v>
      </c>
      <c r="N54" s="30" t="s">
        <v>8</v>
      </c>
      <c r="O54" s="47" t="s">
        <v>9</v>
      </c>
      <c r="P54" s="30" t="s">
        <v>8</v>
      </c>
      <c r="Q54" s="47" t="s">
        <v>9</v>
      </c>
      <c r="R54" s="18"/>
    </row>
    <row r="55" spans="1:18">
      <c r="A55" s="16">
        <v>400</v>
      </c>
      <c r="B55" s="31">
        <f t="shared" ref="B55:B60" si="16">$B$61*$A55/1000</f>
        <v>77.2</v>
      </c>
      <c r="C55" s="48"/>
      <c r="D55" s="31">
        <f t="shared" ref="D55:D60" si="17">$D$61*$A55/1000</f>
        <v>121.6</v>
      </c>
      <c r="E55" s="58"/>
      <c r="F55" s="31">
        <f t="shared" ref="F55:F60" si="18">$F$61*$A55/1000</f>
        <v>155.19999999999999</v>
      </c>
      <c r="G55" s="48"/>
      <c r="H55" s="31">
        <f t="shared" ref="H55:H60" si="19">$H$61*$A55/1000</f>
        <v>175.2</v>
      </c>
      <c r="I55" s="48"/>
      <c r="J55" s="31">
        <f t="shared" ref="J55:J60" si="20">$J$61*$A55/1000</f>
        <v>226.8</v>
      </c>
      <c r="K55" s="48"/>
      <c r="L55" s="31">
        <f>$L$61*$A55/1000</f>
        <v>276.8</v>
      </c>
      <c r="M55" s="48"/>
      <c r="N55" s="31">
        <f>$N$61*$A55/1000</f>
        <v>385.6</v>
      </c>
      <c r="O55" s="48"/>
      <c r="P55" s="31">
        <f>$P$61*$A55/1000</f>
        <v>487.6</v>
      </c>
      <c r="Q55" s="48"/>
      <c r="R55" s="18"/>
    </row>
    <row r="56" spans="1:18">
      <c r="A56" s="17">
        <v>500</v>
      </c>
      <c r="B56" s="31">
        <f t="shared" si="16"/>
        <v>96.5</v>
      </c>
      <c r="C56" s="48"/>
      <c r="D56" s="31">
        <f t="shared" si="17"/>
        <v>152</v>
      </c>
      <c r="E56" s="58"/>
      <c r="F56" s="31">
        <f t="shared" si="18"/>
        <v>194</v>
      </c>
      <c r="G56" s="48"/>
      <c r="H56" s="31">
        <f t="shared" si="19"/>
        <v>219</v>
      </c>
      <c r="I56" s="48"/>
      <c r="J56" s="31">
        <f t="shared" si="20"/>
        <v>283.5</v>
      </c>
      <c r="K56" s="48"/>
      <c r="L56" s="31">
        <f t="shared" ref="L56:L60" si="21">$L$61*$A56/1000</f>
        <v>346</v>
      </c>
      <c r="M56" s="49"/>
      <c r="N56" s="31">
        <f t="shared" ref="N56:N60" si="22">$N$61*$A56/1000</f>
        <v>482</v>
      </c>
      <c r="O56" s="62"/>
      <c r="P56" s="31">
        <f t="shared" ref="P56:P60" si="23">$P$61*$A56/1000</f>
        <v>609.5</v>
      </c>
      <c r="Q56" s="62"/>
      <c r="R56" s="18"/>
    </row>
    <row r="57" spans="1:18">
      <c r="A57" s="17">
        <v>600</v>
      </c>
      <c r="B57" s="31">
        <f t="shared" si="16"/>
        <v>115.8</v>
      </c>
      <c r="C57" s="48"/>
      <c r="D57" s="31">
        <f t="shared" si="17"/>
        <v>182.4</v>
      </c>
      <c r="E57" s="58"/>
      <c r="F57" s="31">
        <f t="shared" si="18"/>
        <v>232.8</v>
      </c>
      <c r="G57" s="48"/>
      <c r="H57" s="31">
        <f t="shared" si="19"/>
        <v>262.8</v>
      </c>
      <c r="I57" s="48"/>
      <c r="J57" s="31">
        <f t="shared" si="20"/>
        <v>340.2</v>
      </c>
      <c r="K57" s="48"/>
      <c r="L57" s="31">
        <f t="shared" si="21"/>
        <v>415.2</v>
      </c>
      <c r="M57" s="49"/>
      <c r="N57" s="31">
        <f t="shared" si="22"/>
        <v>578.4</v>
      </c>
      <c r="O57" s="62"/>
      <c r="P57" s="31">
        <f t="shared" si="23"/>
        <v>731.4</v>
      </c>
      <c r="Q57" s="62"/>
      <c r="R57" s="18"/>
    </row>
    <row r="58" spans="1:18">
      <c r="A58" s="17">
        <v>700</v>
      </c>
      <c r="B58" s="31">
        <f t="shared" si="16"/>
        <v>135.1</v>
      </c>
      <c r="C58" s="48"/>
      <c r="D58" s="31">
        <f t="shared" si="17"/>
        <v>212.8</v>
      </c>
      <c r="E58" s="58"/>
      <c r="F58" s="31">
        <f t="shared" si="18"/>
        <v>271.60000000000002</v>
      </c>
      <c r="G58" s="48"/>
      <c r="H58" s="31">
        <f t="shared" si="19"/>
        <v>306.60000000000002</v>
      </c>
      <c r="I58" s="48"/>
      <c r="J58" s="31">
        <f t="shared" si="20"/>
        <v>396.9</v>
      </c>
      <c r="K58" s="48"/>
      <c r="L58" s="31">
        <f t="shared" si="21"/>
        <v>484.4</v>
      </c>
      <c r="M58" s="49"/>
      <c r="N58" s="31">
        <f t="shared" si="22"/>
        <v>674.8</v>
      </c>
      <c r="O58" s="62"/>
      <c r="P58" s="31">
        <f t="shared" si="23"/>
        <v>853.3</v>
      </c>
      <c r="Q58" s="62"/>
      <c r="R58" s="18"/>
    </row>
    <row r="59" spans="1:18">
      <c r="A59" s="17">
        <v>800</v>
      </c>
      <c r="B59" s="31">
        <f t="shared" si="16"/>
        <v>154.4</v>
      </c>
      <c r="C59" s="48"/>
      <c r="D59" s="31">
        <f t="shared" si="17"/>
        <v>243.2</v>
      </c>
      <c r="E59" s="58"/>
      <c r="F59" s="31">
        <f t="shared" si="18"/>
        <v>310.39999999999998</v>
      </c>
      <c r="G59" s="48"/>
      <c r="H59" s="31">
        <f t="shared" si="19"/>
        <v>350.4</v>
      </c>
      <c r="I59" s="48"/>
      <c r="J59" s="31">
        <f t="shared" si="20"/>
        <v>453.6</v>
      </c>
      <c r="K59" s="48"/>
      <c r="L59" s="31">
        <f t="shared" si="21"/>
        <v>553.6</v>
      </c>
      <c r="M59" s="49"/>
      <c r="N59" s="31">
        <f t="shared" si="22"/>
        <v>771.2</v>
      </c>
      <c r="O59" s="62"/>
      <c r="P59" s="31">
        <f t="shared" si="23"/>
        <v>975.2</v>
      </c>
      <c r="Q59" s="62"/>
      <c r="R59" s="18"/>
    </row>
    <row r="60" spans="1:18">
      <c r="A60" s="17">
        <v>900</v>
      </c>
      <c r="B60" s="31">
        <f t="shared" si="16"/>
        <v>173.7</v>
      </c>
      <c r="C60" s="48"/>
      <c r="D60" s="31">
        <f t="shared" si="17"/>
        <v>273.60000000000002</v>
      </c>
      <c r="E60" s="58"/>
      <c r="F60" s="31">
        <f t="shared" si="18"/>
        <v>349.2</v>
      </c>
      <c r="G60" s="48"/>
      <c r="H60" s="31">
        <f t="shared" si="19"/>
        <v>394.2</v>
      </c>
      <c r="I60" s="48"/>
      <c r="J60" s="31">
        <f t="shared" si="20"/>
        <v>510.3</v>
      </c>
      <c r="K60" s="48"/>
      <c r="L60" s="31">
        <f t="shared" si="21"/>
        <v>622.79999999999995</v>
      </c>
      <c r="M60" s="50"/>
      <c r="N60" s="31">
        <f t="shared" si="22"/>
        <v>867.6</v>
      </c>
      <c r="O60" s="63"/>
      <c r="P60" s="31">
        <f t="shared" si="23"/>
        <v>1097.0999999999999</v>
      </c>
      <c r="Q60" s="50"/>
      <c r="R60" s="18"/>
    </row>
    <row r="61" spans="1:18">
      <c r="A61" s="44">
        <v>1000</v>
      </c>
      <c r="B61" s="35">
        <v>193</v>
      </c>
      <c r="C61" s="54">
        <v>1.1756</v>
      </c>
      <c r="D61" s="35">
        <v>304</v>
      </c>
      <c r="E61" s="59">
        <v>1.1796</v>
      </c>
      <c r="F61" s="35">
        <v>388</v>
      </c>
      <c r="G61" s="54">
        <v>1.1812</v>
      </c>
      <c r="H61" s="35">
        <v>438</v>
      </c>
      <c r="I61" s="70">
        <v>1.2113</v>
      </c>
      <c r="J61" s="35">
        <v>567</v>
      </c>
      <c r="K61" s="54">
        <v>1.2163999999999999</v>
      </c>
      <c r="L61" s="35">
        <v>692</v>
      </c>
      <c r="M61" s="51">
        <v>1.2413000000000001</v>
      </c>
      <c r="N61" s="35">
        <v>964</v>
      </c>
      <c r="O61" s="64">
        <v>1.2512000000000001</v>
      </c>
      <c r="P61" s="35">
        <v>1219</v>
      </c>
      <c r="Q61" s="64">
        <v>1.2698</v>
      </c>
      <c r="R61" s="18"/>
    </row>
    <row r="62" spans="1:18">
      <c r="A62" s="17">
        <v>1100</v>
      </c>
      <c r="B62" s="31">
        <f>$B$61*$A62/1000</f>
        <v>212.3</v>
      </c>
      <c r="C62" s="48"/>
      <c r="D62" s="31">
        <f>$D$61*$A62/1000</f>
        <v>334.4</v>
      </c>
      <c r="E62" s="58"/>
      <c r="F62" s="31">
        <f>$F$61*$A62/1000</f>
        <v>426.8</v>
      </c>
      <c r="G62" s="48"/>
      <c r="H62" s="31">
        <f t="shared" ref="H62:H96" si="24">$H$61*$A62/1000</f>
        <v>481.8</v>
      </c>
      <c r="I62" s="48"/>
      <c r="J62" s="31">
        <f t="shared" ref="J62:J96" si="25">$J$61*$A62/1000</f>
        <v>623.70000000000005</v>
      </c>
      <c r="K62" s="48"/>
      <c r="L62" s="31">
        <f>$L$61*$A62/1000</f>
        <v>761.2</v>
      </c>
      <c r="M62" s="49"/>
      <c r="N62" s="31">
        <f>$N$61*$A62/1000</f>
        <v>1060.4000000000001</v>
      </c>
      <c r="O62" s="49"/>
      <c r="P62" s="31">
        <f>$P$61*$A62/1000</f>
        <v>1340.9</v>
      </c>
      <c r="Q62" s="49"/>
      <c r="R62" s="18"/>
    </row>
    <row r="63" spans="1:18">
      <c r="A63" s="17">
        <v>1200</v>
      </c>
      <c r="B63" s="31">
        <f t="shared" ref="B63:B96" si="26">$B$61*$A63/1000</f>
        <v>231.6</v>
      </c>
      <c r="C63" s="48"/>
      <c r="D63" s="31">
        <f t="shared" ref="D63:D96" si="27">$D$61*$A63/1000</f>
        <v>364.8</v>
      </c>
      <c r="E63" s="58"/>
      <c r="F63" s="31">
        <f t="shared" ref="F63:F96" si="28">$F$61*$A63/1000</f>
        <v>465.6</v>
      </c>
      <c r="G63" s="48"/>
      <c r="H63" s="31">
        <f t="shared" si="24"/>
        <v>525.6</v>
      </c>
      <c r="I63" s="48"/>
      <c r="J63" s="31">
        <f t="shared" si="25"/>
        <v>680.4</v>
      </c>
      <c r="K63" s="48"/>
      <c r="L63" s="31">
        <f t="shared" ref="L63:L96" si="29">$L$61*$A63/1000</f>
        <v>830.4</v>
      </c>
      <c r="M63" s="49"/>
      <c r="N63" s="31">
        <f t="shared" ref="N63:N96" si="30">$N$61*$A63/1000</f>
        <v>1156.8</v>
      </c>
      <c r="O63" s="49"/>
      <c r="P63" s="31">
        <f t="shared" ref="P63:P96" si="31">$P$61*$A63/1000</f>
        <v>1462.8</v>
      </c>
      <c r="Q63" s="49"/>
      <c r="R63" s="18"/>
    </row>
    <row r="64" spans="1:18">
      <c r="A64" s="17">
        <v>1300</v>
      </c>
      <c r="B64" s="31">
        <f t="shared" si="26"/>
        <v>250.9</v>
      </c>
      <c r="C64" s="48"/>
      <c r="D64" s="31">
        <f t="shared" si="27"/>
        <v>395.2</v>
      </c>
      <c r="E64" s="58"/>
      <c r="F64" s="31">
        <f t="shared" si="28"/>
        <v>504.4</v>
      </c>
      <c r="G64" s="48"/>
      <c r="H64" s="31">
        <f t="shared" si="24"/>
        <v>569.4</v>
      </c>
      <c r="I64" s="48"/>
      <c r="J64" s="31">
        <f t="shared" si="25"/>
        <v>737.1</v>
      </c>
      <c r="K64" s="48"/>
      <c r="L64" s="31">
        <f t="shared" si="29"/>
        <v>899.6</v>
      </c>
      <c r="M64" s="49"/>
      <c r="N64" s="31">
        <f t="shared" si="30"/>
        <v>1253.2</v>
      </c>
      <c r="O64" s="62"/>
      <c r="P64" s="31">
        <f t="shared" si="31"/>
        <v>1584.7</v>
      </c>
      <c r="Q64" s="62"/>
      <c r="R64" s="18"/>
    </row>
    <row r="65" spans="1:18">
      <c r="A65" s="17">
        <v>1400</v>
      </c>
      <c r="B65" s="31">
        <f t="shared" si="26"/>
        <v>270.2</v>
      </c>
      <c r="C65" s="48"/>
      <c r="D65" s="31">
        <f t="shared" si="27"/>
        <v>425.6</v>
      </c>
      <c r="E65" s="58"/>
      <c r="F65" s="31">
        <f t="shared" si="28"/>
        <v>543.20000000000005</v>
      </c>
      <c r="G65" s="48"/>
      <c r="H65" s="31">
        <f t="shared" si="24"/>
        <v>613.20000000000005</v>
      </c>
      <c r="I65" s="48"/>
      <c r="J65" s="31">
        <f t="shared" si="25"/>
        <v>793.8</v>
      </c>
      <c r="K65" s="48"/>
      <c r="L65" s="31">
        <f t="shared" si="29"/>
        <v>968.8</v>
      </c>
      <c r="M65" s="49"/>
      <c r="N65" s="31">
        <f t="shared" si="30"/>
        <v>1349.6</v>
      </c>
      <c r="O65" s="62"/>
      <c r="P65" s="31">
        <f t="shared" si="31"/>
        <v>1706.6</v>
      </c>
      <c r="Q65" s="62"/>
      <c r="R65" s="18"/>
    </row>
    <row r="66" spans="1:18">
      <c r="A66" s="17">
        <v>1500</v>
      </c>
      <c r="B66" s="31">
        <f t="shared" si="26"/>
        <v>289.5</v>
      </c>
      <c r="C66" s="48"/>
      <c r="D66" s="31">
        <f t="shared" si="27"/>
        <v>456</v>
      </c>
      <c r="E66" s="58"/>
      <c r="F66" s="31">
        <f t="shared" si="28"/>
        <v>582</v>
      </c>
      <c r="G66" s="48"/>
      <c r="H66" s="31">
        <f t="shared" si="24"/>
        <v>657</v>
      </c>
      <c r="I66" s="48"/>
      <c r="J66" s="31">
        <f t="shared" si="25"/>
        <v>850.5</v>
      </c>
      <c r="K66" s="48"/>
      <c r="L66" s="31">
        <f t="shared" si="29"/>
        <v>1038</v>
      </c>
      <c r="M66" s="49"/>
      <c r="N66" s="31">
        <f t="shared" si="30"/>
        <v>1446</v>
      </c>
      <c r="O66" s="62"/>
      <c r="P66" s="31">
        <f t="shared" si="31"/>
        <v>1828.5</v>
      </c>
      <c r="Q66" s="62"/>
    </row>
    <row r="67" spans="1:18">
      <c r="A67" s="17">
        <v>1600</v>
      </c>
      <c r="B67" s="31">
        <f t="shared" si="26"/>
        <v>308.8</v>
      </c>
      <c r="C67" s="48"/>
      <c r="D67" s="31">
        <f t="shared" si="27"/>
        <v>486.4</v>
      </c>
      <c r="E67" s="58"/>
      <c r="F67" s="31">
        <f t="shared" si="28"/>
        <v>620.79999999999995</v>
      </c>
      <c r="G67" s="48"/>
      <c r="H67" s="31">
        <f t="shared" si="24"/>
        <v>700.8</v>
      </c>
      <c r="I67" s="48"/>
      <c r="J67" s="31">
        <f t="shared" si="25"/>
        <v>907.2</v>
      </c>
      <c r="K67" s="48"/>
      <c r="L67" s="31">
        <f t="shared" si="29"/>
        <v>1107.2</v>
      </c>
      <c r="M67" s="49"/>
      <c r="N67" s="31">
        <f t="shared" si="30"/>
        <v>1542.4</v>
      </c>
      <c r="O67" s="62"/>
      <c r="P67" s="31">
        <f t="shared" si="31"/>
        <v>1950.4</v>
      </c>
      <c r="Q67" s="62"/>
    </row>
    <row r="68" spans="1:18">
      <c r="A68" s="17">
        <v>1700</v>
      </c>
      <c r="B68" s="31">
        <f t="shared" si="26"/>
        <v>328.1</v>
      </c>
      <c r="C68" s="48"/>
      <c r="D68" s="31">
        <f t="shared" si="27"/>
        <v>516.79999999999995</v>
      </c>
      <c r="E68" s="58"/>
      <c r="F68" s="31">
        <f t="shared" si="28"/>
        <v>659.6</v>
      </c>
      <c r="G68" s="48"/>
      <c r="H68" s="31">
        <f t="shared" si="24"/>
        <v>744.6</v>
      </c>
      <c r="I68" s="48"/>
      <c r="J68" s="31">
        <f t="shared" si="25"/>
        <v>963.9</v>
      </c>
      <c r="K68" s="48"/>
      <c r="L68" s="31">
        <f t="shared" si="29"/>
        <v>1176.4000000000001</v>
      </c>
      <c r="M68" s="49"/>
      <c r="N68" s="31">
        <f t="shared" si="30"/>
        <v>1638.8</v>
      </c>
      <c r="O68" s="62"/>
      <c r="P68" s="31">
        <f t="shared" si="31"/>
        <v>2072.3000000000002</v>
      </c>
      <c r="Q68" s="62"/>
    </row>
    <row r="69" spans="1:18">
      <c r="A69" s="17">
        <v>1800</v>
      </c>
      <c r="B69" s="31">
        <f t="shared" si="26"/>
        <v>347.4</v>
      </c>
      <c r="C69" s="48"/>
      <c r="D69" s="31">
        <f t="shared" si="27"/>
        <v>547.20000000000005</v>
      </c>
      <c r="E69" s="58"/>
      <c r="F69" s="31">
        <f t="shared" si="28"/>
        <v>698.4</v>
      </c>
      <c r="G69" s="48"/>
      <c r="H69" s="31">
        <f t="shared" si="24"/>
        <v>788.4</v>
      </c>
      <c r="I69" s="48"/>
      <c r="J69" s="31">
        <f t="shared" si="25"/>
        <v>1020.6</v>
      </c>
      <c r="K69" s="48"/>
      <c r="L69" s="31">
        <f t="shared" si="29"/>
        <v>1245.5999999999999</v>
      </c>
      <c r="M69" s="49"/>
      <c r="N69" s="31">
        <f t="shared" si="30"/>
        <v>1735.2</v>
      </c>
      <c r="O69" s="62"/>
      <c r="P69" s="31">
        <f t="shared" si="31"/>
        <v>2194.1999999999998</v>
      </c>
      <c r="Q69" s="62"/>
    </row>
    <row r="70" spans="1:18">
      <c r="A70" s="17">
        <v>1900</v>
      </c>
      <c r="B70" s="31">
        <f t="shared" si="26"/>
        <v>366.7</v>
      </c>
      <c r="C70" s="48"/>
      <c r="D70" s="31">
        <f t="shared" si="27"/>
        <v>577.6</v>
      </c>
      <c r="E70" s="58"/>
      <c r="F70" s="31">
        <f t="shared" si="28"/>
        <v>737.2</v>
      </c>
      <c r="G70" s="48"/>
      <c r="H70" s="31">
        <f t="shared" si="24"/>
        <v>832.2</v>
      </c>
      <c r="I70" s="48"/>
      <c r="J70" s="31">
        <f t="shared" si="25"/>
        <v>1077.3</v>
      </c>
      <c r="K70" s="48"/>
      <c r="L70" s="31">
        <f t="shared" si="29"/>
        <v>1314.8</v>
      </c>
      <c r="M70" s="49"/>
      <c r="N70" s="31">
        <f t="shared" si="30"/>
        <v>1831.6</v>
      </c>
      <c r="O70" s="62"/>
      <c r="P70" s="31">
        <f t="shared" si="31"/>
        <v>2316.1</v>
      </c>
      <c r="Q70" s="62"/>
    </row>
    <row r="71" spans="1:18">
      <c r="A71" s="17">
        <v>2000</v>
      </c>
      <c r="B71" s="31">
        <f t="shared" si="26"/>
        <v>386</v>
      </c>
      <c r="C71" s="48"/>
      <c r="D71" s="31">
        <f t="shared" si="27"/>
        <v>608</v>
      </c>
      <c r="E71" s="58"/>
      <c r="F71" s="31">
        <f t="shared" si="28"/>
        <v>776</v>
      </c>
      <c r="G71" s="48"/>
      <c r="H71" s="31">
        <f t="shared" si="24"/>
        <v>876</v>
      </c>
      <c r="I71" s="48"/>
      <c r="J71" s="31">
        <f t="shared" si="25"/>
        <v>1134</v>
      </c>
      <c r="K71" s="48"/>
      <c r="L71" s="31">
        <f t="shared" si="29"/>
        <v>1384</v>
      </c>
      <c r="M71" s="49"/>
      <c r="N71" s="31">
        <f t="shared" si="30"/>
        <v>1928</v>
      </c>
      <c r="O71" s="62"/>
      <c r="P71" s="31">
        <f t="shared" si="31"/>
        <v>2438</v>
      </c>
      <c r="Q71" s="62"/>
    </row>
    <row r="72" spans="1:18">
      <c r="A72" s="17">
        <v>2100</v>
      </c>
      <c r="B72" s="31">
        <f t="shared" si="26"/>
        <v>405.3</v>
      </c>
      <c r="C72" s="48"/>
      <c r="D72" s="31">
        <f t="shared" si="27"/>
        <v>638.4</v>
      </c>
      <c r="E72" s="58"/>
      <c r="F72" s="31">
        <f t="shared" si="28"/>
        <v>814.8</v>
      </c>
      <c r="G72" s="48"/>
      <c r="H72" s="31">
        <f t="shared" si="24"/>
        <v>919.8</v>
      </c>
      <c r="I72" s="48"/>
      <c r="J72" s="31">
        <f t="shared" si="25"/>
        <v>1190.7</v>
      </c>
      <c r="K72" s="48"/>
      <c r="L72" s="31">
        <f t="shared" si="29"/>
        <v>1453.2</v>
      </c>
      <c r="M72" s="49"/>
      <c r="N72" s="31">
        <f t="shared" si="30"/>
        <v>2024.4</v>
      </c>
      <c r="O72" s="62"/>
      <c r="P72" s="31">
        <f t="shared" si="31"/>
        <v>2559.9</v>
      </c>
      <c r="Q72" s="62"/>
    </row>
    <row r="73" spans="1:18">
      <c r="A73" s="17">
        <v>2200</v>
      </c>
      <c r="B73" s="31">
        <f t="shared" si="26"/>
        <v>424.6</v>
      </c>
      <c r="C73" s="48"/>
      <c r="D73" s="31">
        <f t="shared" si="27"/>
        <v>668.8</v>
      </c>
      <c r="E73" s="58"/>
      <c r="F73" s="31">
        <f t="shared" si="28"/>
        <v>853.6</v>
      </c>
      <c r="G73" s="48"/>
      <c r="H73" s="31">
        <f t="shared" si="24"/>
        <v>963.6</v>
      </c>
      <c r="I73" s="48"/>
      <c r="J73" s="31">
        <f t="shared" si="25"/>
        <v>1247.4000000000001</v>
      </c>
      <c r="K73" s="48"/>
      <c r="L73" s="31">
        <f t="shared" si="29"/>
        <v>1522.4</v>
      </c>
      <c r="M73" s="49"/>
      <c r="N73" s="31">
        <f t="shared" si="30"/>
        <v>2120.8000000000002</v>
      </c>
      <c r="O73" s="62"/>
      <c r="P73" s="31">
        <f t="shared" si="31"/>
        <v>2681.8</v>
      </c>
      <c r="Q73" s="62"/>
    </row>
    <row r="74" spans="1:18">
      <c r="A74" s="17">
        <v>2300</v>
      </c>
      <c r="B74" s="31">
        <f t="shared" si="26"/>
        <v>443.9</v>
      </c>
      <c r="C74" s="48"/>
      <c r="D74" s="31">
        <f t="shared" si="27"/>
        <v>699.2</v>
      </c>
      <c r="E74" s="58"/>
      <c r="F74" s="31">
        <f t="shared" si="28"/>
        <v>892.4</v>
      </c>
      <c r="G74" s="48"/>
      <c r="H74" s="31">
        <f t="shared" si="24"/>
        <v>1007.4</v>
      </c>
      <c r="I74" s="48"/>
      <c r="J74" s="31">
        <f t="shared" si="25"/>
        <v>1304.0999999999999</v>
      </c>
      <c r="K74" s="48"/>
      <c r="L74" s="31">
        <f t="shared" si="29"/>
        <v>1591.6</v>
      </c>
      <c r="M74" s="49"/>
      <c r="N74" s="31">
        <f t="shared" si="30"/>
        <v>2217.1999999999998</v>
      </c>
      <c r="O74" s="62"/>
      <c r="P74" s="31">
        <f t="shared" si="31"/>
        <v>2803.7</v>
      </c>
      <c r="Q74" s="62"/>
    </row>
    <row r="75" spans="1:18">
      <c r="A75" s="17">
        <v>2400</v>
      </c>
      <c r="B75" s="31">
        <f t="shared" si="26"/>
        <v>463.2</v>
      </c>
      <c r="C75" s="48"/>
      <c r="D75" s="31">
        <f t="shared" si="27"/>
        <v>729.6</v>
      </c>
      <c r="E75" s="58"/>
      <c r="F75" s="31">
        <f t="shared" si="28"/>
        <v>931.2</v>
      </c>
      <c r="G75" s="48"/>
      <c r="H75" s="31">
        <f t="shared" si="24"/>
        <v>1051.2</v>
      </c>
      <c r="I75" s="48"/>
      <c r="J75" s="31">
        <f t="shared" si="25"/>
        <v>1360.8</v>
      </c>
      <c r="K75" s="48"/>
      <c r="L75" s="31">
        <f t="shared" si="29"/>
        <v>1660.8</v>
      </c>
      <c r="M75" s="49"/>
      <c r="N75" s="31">
        <f t="shared" si="30"/>
        <v>2313.6</v>
      </c>
      <c r="O75" s="62"/>
      <c r="P75" s="31">
        <f t="shared" si="31"/>
        <v>2925.6</v>
      </c>
      <c r="Q75" s="62"/>
    </row>
    <row r="76" spans="1:18">
      <c r="A76" s="17">
        <v>2500</v>
      </c>
      <c r="B76" s="31">
        <f t="shared" si="26"/>
        <v>482.5</v>
      </c>
      <c r="C76" s="48"/>
      <c r="D76" s="31">
        <f t="shared" si="27"/>
        <v>760</v>
      </c>
      <c r="E76" s="58"/>
      <c r="F76" s="31">
        <f t="shared" si="28"/>
        <v>970</v>
      </c>
      <c r="G76" s="48"/>
      <c r="H76" s="31">
        <f t="shared" si="24"/>
        <v>1095</v>
      </c>
      <c r="I76" s="48"/>
      <c r="J76" s="31">
        <f t="shared" si="25"/>
        <v>1417.5</v>
      </c>
      <c r="K76" s="48"/>
      <c r="L76" s="31">
        <f t="shared" si="29"/>
        <v>1730</v>
      </c>
      <c r="M76" s="49"/>
      <c r="N76" s="31">
        <f t="shared" si="30"/>
        <v>2410</v>
      </c>
      <c r="O76" s="62"/>
      <c r="P76" s="31">
        <f t="shared" si="31"/>
        <v>3047.5</v>
      </c>
      <c r="Q76" s="62"/>
    </row>
    <row r="77" spans="1:18">
      <c r="A77" s="17">
        <v>2600</v>
      </c>
      <c r="B77" s="31">
        <f t="shared" si="26"/>
        <v>501.8</v>
      </c>
      <c r="C77" s="48"/>
      <c r="D77" s="31">
        <f t="shared" si="27"/>
        <v>790.4</v>
      </c>
      <c r="E77" s="58"/>
      <c r="F77" s="31">
        <f t="shared" si="28"/>
        <v>1008.8</v>
      </c>
      <c r="G77" s="48"/>
      <c r="H77" s="31">
        <f t="shared" si="24"/>
        <v>1138.8</v>
      </c>
      <c r="I77" s="48"/>
      <c r="J77" s="31">
        <f t="shared" si="25"/>
        <v>1474.2</v>
      </c>
      <c r="K77" s="48"/>
      <c r="L77" s="31">
        <f t="shared" si="29"/>
        <v>1799.2</v>
      </c>
      <c r="M77" s="49"/>
      <c r="N77" s="31">
        <f t="shared" si="30"/>
        <v>2506.4</v>
      </c>
      <c r="O77" s="62"/>
      <c r="P77" s="31">
        <f t="shared" si="31"/>
        <v>3169.4</v>
      </c>
      <c r="Q77" s="62"/>
    </row>
    <row r="78" spans="1:18">
      <c r="A78" s="17">
        <v>2700</v>
      </c>
      <c r="B78" s="31">
        <f t="shared" si="26"/>
        <v>521.1</v>
      </c>
      <c r="C78" s="48"/>
      <c r="D78" s="31">
        <f t="shared" si="27"/>
        <v>820.8</v>
      </c>
      <c r="E78" s="58"/>
      <c r="F78" s="31">
        <f t="shared" si="28"/>
        <v>1047.5999999999999</v>
      </c>
      <c r="G78" s="48"/>
      <c r="H78" s="31">
        <f t="shared" si="24"/>
        <v>1182.5999999999999</v>
      </c>
      <c r="I78" s="48"/>
      <c r="J78" s="31">
        <f t="shared" si="25"/>
        <v>1530.9</v>
      </c>
      <c r="K78" s="48"/>
      <c r="L78" s="31">
        <f t="shared" si="29"/>
        <v>1868.4</v>
      </c>
      <c r="M78" s="49"/>
      <c r="N78" s="31">
        <f t="shared" si="30"/>
        <v>2602.8000000000002</v>
      </c>
      <c r="O78" s="62"/>
      <c r="P78" s="31">
        <f t="shared" si="31"/>
        <v>3291.3</v>
      </c>
      <c r="Q78" s="62"/>
    </row>
    <row r="79" spans="1:18">
      <c r="A79" s="17">
        <v>2800</v>
      </c>
      <c r="B79" s="31">
        <f t="shared" si="26"/>
        <v>540.4</v>
      </c>
      <c r="C79" s="48"/>
      <c r="D79" s="31">
        <f t="shared" si="27"/>
        <v>851.2</v>
      </c>
      <c r="E79" s="58"/>
      <c r="F79" s="31">
        <f t="shared" si="28"/>
        <v>1086.4000000000001</v>
      </c>
      <c r="G79" s="48"/>
      <c r="H79" s="31">
        <f t="shared" si="24"/>
        <v>1226.4000000000001</v>
      </c>
      <c r="I79" s="48"/>
      <c r="J79" s="31">
        <f t="shared" si="25"/>
        <v>1587.6</v>
      </c>
      <c r="K79" s="48"/>
      <c r="L79" s="31">
        <f t="shared" si="29"/>
        <v>1937.6</v>
      </c>
      <c r="M79" s="49"/>
      <c r="N79" s="31">
        <f t="shared" si="30"/>
        <v>2699.2</v>
      </c>
      <c r="O79" s="62"/>
      <c r="P79" s="31">
        <f t="shared" si="31"/>
        <v>3413.2</v>
      </c>
      <c r="Q79" s="62"/>
    </row>
    <row r="80" spans="1:18">
      <c r="A80" s="17">
        <v>2900</v>
      </c>
      <c r="B80" s="31">
        <f t="shared" si="26"/>
        <v>559.70000000000005</v>
      </c>
      <c r="C80" s="48"/>
      <c r="D80" s="31">
        <f t="shared" si="27"/>
        <v>881.6</v>
      </c>
      <c r="E80" s="58"/>
      <c r="F80" s="31">
        <f t="shared" si="28"/>
        <v>1125.2</v>
      </c>
      <c r="G80" s="48"/>
      <c r="H80" s="31">
        <f t="shared" si="24"/>
        <v>1270.2</v>
      </c>
      <c r="I80" s="48"/>
      <c r="J80" s="31">
        <f t="shared" si="25"/>
        <v>1644.3</v>
      </c>
      <c r="K80" s="48"/>
      <c r="L80" s="31">
        <f t="shared" si="29"/>
        <v>2006.8</v>
      </c>
      <c r="M80" s="49"/>
      <c r="N80" s="31">
        <f t="shared" si="30"/>
        <v>2795.6</v>
      </c>
      <c r="O80" s="62"/>
      <c r="P80" s="31">
        <f t="shared" si="31"/>
        <v>3535.1</v>
      </c>
      <c r="Q80" s="62"/>
    </row>
    <row r="81" spans="1:17">
      <c r="A81" s="17">
        <v>3000</v>
      </c>
      <c r="B81" s="31">
        <f t="shared" si="26"/>
        <v>579</v>
      </c>
      <c r="C81" s="48"/>
      <c r="D81" s="31">
        <f t="shared" si="27"/>
        <v>912</v>
      </c>
      <c r="E81" s="58"/>
      <c r="F81" s="31">
        <f t="shared" si="28"/>
        <v>1164</v>
      </c>
      <c r="G81" s="48"/>
      <c r="H81" s="31">
        <f t="shared" si="24"/>
        <v>1314</v>
      </c>
      <c r="I81" s="48"/>
      <c r="J81" s="31">
        <f t="shared" si="25"/>
        <v>1701</v>
      </c>
      <c r="K81" s="48"/>
      <c r="L81" s="31">
        <f t="shared" si="29"/>
        <v>2076</v>
      </c>
      <c r="M81" s="49"/>
      <c r="N81" s="31">
        <f t="shared" si="30"/>
        <v>2892</v>
      </c>
      <c r="O81" s="62"/>
      <c r="P81" s="31">
        <f t="shared" si="31"/>
        <v>3657</v>
      </c>
      <c r="Q81" s="62"/>
    </row>
    <row r="82" spans="1:17">
      <c r="A82" s="17">
        <v>3200</v>
      </c>
      <c r="B82" s="31">
        <f t="shared" si="26"/>
        <v>617.6</v>
      </c>
      <c r="C82" s="48"/>
      <c r="D82" s="31">
        <f t="shared" si="27"/>
        <v>972.8</v>
      </c>
      <c r="E82" s="58"/>
      <c r="F82" s="31">
        <f t="shared" si="28"/>
        <v>1241.5999999999999</v>
      </c>
      <c r="G82" s="48"/>
      <c r="H82" s="31">
        <f t="shared" si="24"/>
        <v>1401.6</v>
      </c>
      <c r="I82" s="48"/>
      <c r="J82" s="31">
        <f t="shared" si="25"/>
        <v>1814.4</v>
      </c>
      <c r="K82" s="48"/>
      <c r="L82" s="31">
        <f t="shared" si="29"/>
        <v>2214.4</v>
      </c>
      <c r="M82" s="49"/>
      <c r="N82" s="31">
        <f t="shared" si="30"/>
        <v>3084.8</v>
      </c>
      <c r="O82" s="62"/>
      <c r="P82" s="31">
        <f t="shared" si="31"/>
        <v>3900.8</v>
      </c>
      <c r="Q82" s="62"/>
    </row>
    <row r="83" spans="1:17">
      <c r="A83" s="17">
        <v>3400</v>
      </c>
      <c r="B83" s="31">
        <f t="shared" si="26"/>
        <v>656.2</v>
      </c>
      <c r="C83" s="48"/>
      <c r="D83" s="31">
        <f t="shared" si="27"/>
        <v>1033.5999999999999</v>
      </c>
      <c r="E83" s="58"/>
      <c r="F83" s="31">
        <f t="shared" si="28"/>
        <v>1319.2</v>
      </c>
      <c r="G83" s="48"/>
      <c r="H83" s="31">
        <f t="shared" si="24"/>
        <v>1489.2</v>
      </c>
      <c r="I83" s="48"/>
      <c r="J83" s="31">
        <f t="shared" si="25"/>
        <v>1927.8</v>
      </c>
      <c r="K83" s="48"/>
      <c r="L83" s="31">
        <f t="shared" si="29"/>
        <v>2352.8000000000002</v>
      </c>
      <c r="M83" s="49"/>
      <c r="N83" s="31">
        <f t="shared" si="30"/>
        <v>3277.6</v>
      </c>
      <c r="O83" s="62"/>
      <c r="P83" s="31">
        <f t="shared" si="31"/>
        <v>4144.6000000000004</v>
      </c>
      <c r="Q83" s="62"/>
    </row>
    <row r="84" spans="1:17">
      <c r="A84" s="17">
        <v>3400</v>
      </c>
      <c r="B84" s="31">
        <f t="shared" si="26"/>
        <v>656.2</v>
      </c>
      <c r="C84" s="48"/>
      <c r="D84" s="31">
        <f t="shared" si="27"/>
        <v>1033.5999999999999</v>
      </c>
      <c r="E84" s="58"/>
      <c r="F84" s="31">
        <f t="shared" si="28"/>
        <v>1319.2</v>
      </c>
      <c r="G84" s="48"/>
      <c r="H84" s="31">
        <f t="shared" si="24"/>
        <v>1489.2</v>
      </c>
      <c r="I84" s="48"/>
      <c r="J84" s="31">
        <f t="shared" si="25"/>
        <v>1927.8</v>
      </c>
      <c r="K84" s="48"/>
      <c r="L84" s="31">
        <f t="shared" si="29"/>
        <v>2352.8000000000002</v>
      </c>
      <c r="M84" s="49"/>
      <c r="N84" s="31">
        <f t="shared" si="30"/>
        <v>3277.6</v>
      </c>
      <c r="O84" s="62"/>
      <c r="P84" s="31">
        <f t="shared" si="31"/>
        <v>4144.6000000000004</v>
      </c>
      <c r="Q84" s="62"/>
    </row>
    <row r="85" spans="1:17">
      <c r="A85" s="17">
        <v>3600</v>
      </c>
      <c r="B85" s="31">
        <f t="shared" si="26"/>
        <v>694.8</v>
      </c>
      <c r="C85" s="48"/>
      <c r="D85" s="31">
        <f t="shared" si="27"/>
        <v>1094.4000000000001</v>
      </c>
      <c r="E85" s="58"/>
      <c r="F85" s="31">
        <f t="shared" si="28"/>
        <v>1396.8</v>
      </c>
      <c r="G85" s="48"/>
      <c r="H85" s="31">
        <f t="shared" si="24"/>
        <v>1576.8</v>
      </c>
      <c r="I85" s="48"/>
      <c r="J85" s="31">
        <f t="shared" si="25"/>
        <v>2041.2</v>
      </c>
      <c r="K85" s="48"/>
      <c r="L85" s="31">
        <f t="shared" si="29"/>
        <v>2491.1999999999998</v>
      </c>
      <c r="M85" s="49"/>
      <c r="N85" s="31">
        <f t="shared" si="30"/>
        <v>3470.4</v>
      </c>
      <c r="O85" s="62"/>
      <c r="P85" s="31">
        <f t="shared" si="31"/>
        <v>4388.3999999999996</v>
      </c>
      <c r="Q85" s="62"/>
    </row>
    <row r="86" spans="1:17">
      <c r="A86" s="17">
        <v>4000</v>
      </c>
      <c r="B86" s="31">
        <f t="shared" si="26"/>
        <v>772</v>
      </c>
      <c r="C86" s="48"/>
      <c r="D86" s="31">
        <f t="shared" si="27"/>
        <v>1216</v>
      </c>
      <c r="E86" s="58"/>
      <c r="F86" s="31">
        <f t="shared" si="28"/>
        <v>1552</v>
      </c>
      <c r="G86" s="48"/>
      <c r="H86" s="31">
        <f t="shared" si="24"/>
        <v>1752</v>
      </c>
      <c r="I86" s="48"/>
      <c r="J86" s="31">
        <f t="shared" si="25"/>
        <v>2268</v>
      </c>
      <c r="K86" s="48"/>
      <c r="L86" s="31">
        <f t="shared" si="29"/>
        <v>2768</v>
      </c>
      <c r="M86" s="49"/>
      <c r="N86" s="31">
        <f t="shared" si="30"/>
        <v>3856</v>
      </c>
      <c r="O86" s="62"/>
      <c r="P86" s="31">
        <f t="shared" si="31"/>
        <v>4876</v>
      </c>
      <c r="Q86" s="62"/>
    </row>
    <row r="87" spans="1:17">
      <c r="A87" s="17">
        <v>4200</v>
      </c>
      <c r="B87" s="31">
        <f t="shared" si="26"/>
        <v>810.6</v>
      </c>
      <c r="C87" s="48"/>
      <c r="D87" s="31">
        <f t="shared" si="27"/>
        <v>1276.8</v>
      </c>
      <c r="E87" s="58"/>
      <c r="F87" s="31">
        <f t="shared" si="28"/>
        <v>1629.6</v>
      </c>
      <c r="G87" s="48"/>
      <c r="H87" s="31">
        <f t="shared" si="24"/>
        <v>1839.6</v>
      </c>
      <c r="I87" s="48"/>
      <c r="J87" s="31">
        <f t="shared" si="25"/>
        <v>2381.4</v>
      </c>
      <c r="K87" s="48"/>
      <c r="L87" s="31">
        <f t="shared" si="29"/>
        <v>2906.4</v>
      </c>
      <c r="M87" s="49"/>
      <c r="N87" s="31">
        <f t="shared" si="30"/>
        <v>4048.8</v>
      </c>
      <c r="O87" s="62"/>
      <c r="P87" s="31">
        <f t="shared" si="31"/>
        <v>5119.8</v>
      </c>
      <c r="Q87" s="62"/>
    </row>
    <row r="88" spans="1:17">
      <c r="A88" s="17">
        <v>4400</v>
      </c>
      <c r="B88" s="31">
        <f t="shared" si="26"/>
        <v>849.2</v>
      </c>
      <c r="C88" s="48"/>
      <c r="D88" s="31">
        <f t="shared" si="27"/>
        <v>1337.6</v>
      </c>
      <c r="E88" s="58"/>
      <c r="F88" s="31">
        <f t="shared" si="28"/>
        <v>1707.2</v>
      </c>
      <c r="G88" s="48"/>
      <c r="H88" s="31">
        <f t="shared" si="24"/>
        <v>1927.2</v>
      </c>
      <c r="I88" s="48"/>
      <c r="J88" s="31">
        <f t="shared" si="25"/>
        <v>2494.8000000000002</v>
      </c>
      <c r="K88" s="48"/>
      <c r="L88" s="31">
        <f t="shared" si="29"/>
        <v>3044.8</v>
      </c>
      <c r="M88" s="49"/>
      <c r="N88" s="31">
        <f t="shared" si="30"/>
        <v>4241.6000000000004</v>
      </c>
      <c r="O88" s="62"/>
      <c r="P88" s="31">
        <f t="shared" si="31"/>
        <v>5363.6</v>
      </c>
      <c r="Q88" s="62"/>
    </row>
    <row r="89" spans="1:17">
      <c r="A89" s="17">
        <v>4600</v>
      </c>
      <c r="B89" s="31">
        <f t="shared" si="26"/>
        <v>887.8</v>
      </c>
      <c r="C89" s="48"/>
      <c r="D89" s="31">
        <f t="shared" si="27"/>
        <v>1398.4</v>
      </c>
      <c r="E89" s="58"/>
      <c r="F89" s="31">
        <f t="shared" si="28"/>
        <v>1784.8</v>
      </c>
      <c r="G89" s="48"/>
      <c r="H89" s="31">
        <f t="shared" si="24"/>
        <v>2014.8</v>
      </c>
      <c r="I89" s="48"/>
      <c r="J89" s="31">
        <f t="shared" si="25"/>
        <v>2608.1999999999998</v>
      </c>
      <c r="K89" s="48"/>
      <c r="L89" s="31">
        <f t="shared" si="29"/>
        <v>3183.2</v>
      </c>
      <c r="M89" s="49"/>
      <c r="N89" s="31">
        <f t="shared" si="30"/>
        <v>4434.3999999999996</v>
      </c>
      <c r="O89" s="62"/>
      <c r="P89" s="31">
        <f t="shared" si="31"/>
        <v>5607.4</v>
      </c>
      <c r="Q89" s="62"/>
    </row>
    <row r="90" spans="1:17">
      <c r="A90" s="17">
        <v>4800</v>
      </c>
      <c r="B90" s="31">
        <f t="shared" si="26"/>
        <v>926.4</v>
      </c>
      <c r="C90" s="48"/>
      <c r="D90" s="31">
        <f t="shared" si="27"/>
        <v>1459.2</v>
      </c>
      <c r="E90" s="58"/>
      <c r="F90" s="31">
        <f t="shared" si="28"/>
        <v>1862.4</v>
      </c>
      <c r="G90" s="48"/>
      <c r="H90" s="31">
        <f t="shared" si="24"/>
        <v>2102.4</v>
      </c>
      <c r="I90" s="48"/>
      <c r="J90" s="31">
        <f t="shared" si="25"/>
        <v>2721.6</v>
      </c>
      <c r="K90" s="48"/>
      <c r="L90" s="31">
        <f t="shared" si="29"/>
        <v>3321.6</v>
      </c>
      <c r="M90" s="49"/>
      <c r="N90" s="31">
        <f t="shared" si="30"/>
        <v>4627.2</v>
      </c>
      <c r="O90" s="62"/>
      <c r="P90" s="31">
        <f t="shared" si="31"/>
        <v>5851.2</v>
      </c>
      <c r="Q90" s="62"/>
    </row>
    <row r="91" spans="1:17">
      <c r="A91" s="17">
        <v>5000</v>
      </c>
      <c r="B91" s="31">
        <f t="shared" si="26"/>
        <v>965</v>
      </c>
      <c r="C91" s="48"/>
      <c r="D91" s="31">
        <f t="shared" si="27"/>
        <v>1520</v>
      </c>
      <c r="E91" s="58"/>
      <c r="F91" s="31">
        <f t="shared" si="28"/>
        <v>1940</v>
      </c>
      <c r="G91" s="48"/>
      <c r="H91" s="31">
        <f t="shared" si="24"/>
        <v>2190</v>
      </c>
      <c r="I91" s="48"/>
      <c r="J91" s="31">
        <f t="shared" si="25"/>
        <v>2835</v>
      </c>
      <c r="K91" s="48"/>
      <c r="L91" s="31">
        <f t="shared" si="29"/>
        <v>3460</v>
      </c>
      <c r="M91" s="49"/>
      <c r="N91" s="31">
        <f t="shared" si="30"/>
        <v>4820</v>
      </c>
      <c r="O91" s="62"/>
      <c r="P91" s="31">
        <f t="shared" si="31"/>
        <v>6095</v>
      </c>
      <c r="Q91" s="62"/>
    </row>
    <row r="92" spans="1:17">
      <c r="A92" s="17">
        <v>5200</v>
      </c>
      <c r="B92" s="31">
        <f t="shared" si="26"/>
        <v>1003.6</v>
      </c>
      <c r="C92" s="48"/>
      <c r="D92" s="31">
        <f t="shared" si="27"/>
        <v>1580.8</v>
      </c>
      <c r="E92" s="58"/>
      <c r="F92" s="31">
        <f t="shared" si="28"/>
        <v>2017.6</v>
      </c>
      <c r="G92" s="48"/>
      <c r="H92" s="31">
        <f t="shared" si="24"/>
        <v>2277.6</v>
      </c>
      <c r="I92" s="48"/>
      <c r="J92" s="31">
        <f t="shared" si="25"/>
        <v>2948.4</v>
      </c>
      <c r="K92" s="48"/>
      <c r="L92" s="31">
        <f t="shared" si="29"/>
        <v>3598.4</v>
      </c>
      <c r="M92" s="49"/>
      <c r="N92" s="31">
        <f t="shared" si="30"/>
        <v>5012.8</v>
      </c>
      <c r="O92" s="62"/>
      <c r="P92" s="31">
        <f t="shared" si="31"/>
        <v>6338.8</v>
      </c>
      <c r="Q92" s="62"/>
    </row>
    <row r="93" spans="1:17">
      <c r="A93" s="17">
        <v>5400</v>
      </c>
      <c r="B93" s="31">
        <f t="shared" si="26"/>
        <v>1042.2</v>
      </c>
      <c r="C93" s="48"/>
      <c r="D93" s="31">
        <f t="shared" si="27"/>
        <v>1641.6</v>
      </c>
      <c r="E93" s="58"/>
      <c r="F93" s="31">
        <f t="shared" si="28"/>
        <v>2095.1999999999998</v>
      </c>
      <c r="G93" s="48"/>
      <c r="H93" s="31">
        <f t="shared" si="24"/>
        <v>2365.1999999999998</v>
      </c>
      <c r="I93" s="48"/>
      <c r="J93" s="31">
        <f t="shared" si="25"/>
        <v>3061.8</v>
      </c>
      <c r="K93" s="48"/>
      <c r="L93" s="31">
        <f t="shared" si="29"/>
        <v>3736.8</v>
      </c>
      <c r="M93" s="49"/>
      <c r="N93" s="31">
        <f t="shared" si="30"/>
        <v>5205.6000000000004</v>
      </c>
      <c r="O93" s="62"/>
      <c r="P93" s="31">
        <f t="shared" si="31"/>
        <v>6582.6</v>
      </c>
      <c r="Q93" s="62"/>
    </row>
    <row r="94" spans="1:17">
      <c r="A94" s="17">
        <v>5600</v>
      </c>
      <c r="B94" s="31">
        <f t="shared" si="26"/>
        <v>1080.8</v>
      </c>
      <c r="C94" s="48"/>
      <c r="D94" s="31">
        <f t="shared" si="27"/>
        <v>1702.4</v>
      </c>
      <c r="E94" s="58"/>
      <c r="F94" s="31">
        <f t="shared" si="28"/>
        <v>2172.8000000000002</v>
      </c>
      <c r="G94" s="48"/>
      <c r="H94" s="31">
        <f t="shared" si="24"/>
        <v>2452.8000000000002</v>
      </c>
      <c r="I94" s="48"/>
      <c r="J94" s="31">
        <f t="shared" si="25"/>
        <v>3175.2</v>
      </c>
      <c r="K94" s="48"/>
      <c r="L94" s="31">
        <f t="shared" si="29"/>
        <v>3875.2</v>
      </c>
      <c r="M94" s="49"/>
      <c r="N94" s="31">
        <f t="shared" si="30"/>
        <v>5398.4</v>
      </c>
      <c r="O94" s="62"/>
      <c r="P94" s="31">
        <f t="shared" si="31"/>
        <v>6826.4</v>
      </c>
      <c r="Q94" s="62"/>
    </row>
    <row r="95" spans="1:17">
      <c r="A95" s="17">
        <v>5800</v>
      </c>
      <c r="B95" s="31">
        <f t="shared" si="26"/>
        <v>1119.4000000000001</v>
      </c>
      <c r="C95" s="48"/>
      <c r="D95" s="31">
        <f t="shared" si="27"/>
        <v>1763.2</v>
      </c>
      <c r="E95" s="58"/>
      <c r="F95" s="31">
        <f t="shared" si="28"/>
        <v>2250.4</v>
      </c>
      <c r="G95" s="48"/>
      <c r="H95" s="31">
        <f t="shared" si="24"/>
        <v>2540.4</v>
      </c>
      <c r="I95" s="48"/>
      <c r="J95" s="31">
        <f t="shared" si="25"/>
        <v>3288.6</v>
      </c>
      <c r="K95" s="48"/>
      <c r="L95" s="31">
        <f t="shared" si="29"/>
        <v>4013.6</v>
      </c>
      <c r="M95" s="49"/>
      <c r="N95" s="31">
        <f t="shared" si="30"/>
        <v>5591.2</v>
      </c>
      <c r="O95" s="62"/>
      <c r="P95" s="31">
        <f t="shared" si="31"/>
        <v>7070.2</v>
      </c>
      <c r="Q95" s="62"/>
    </row>
    <row r="96" spans="1:17">
      <c r="A96" s="17">
        <v>6000</v>
      </c>
      <c r="B96" s="31">
        <f t="shared" si="26"/>
        <v>1158</v>
      </c>
      <c r="C96" s="48"/>
      <c r="D96" s="31">
        <f t="shared" si="27"/>
        <v>1824</v>
      </c>
      <c r="E96" s="58"/>
      <c r="F96" s="31">
        <f t="shared" si="28"/>
        <v>2328</v>
      </c>
      <c r="G96" s="48"/>
      <c r="H96" s="31">
        <f t="shared" si="24"/>
        <v>2628</v>
      </c>
      <c r="I96" s="48"/>
      <c r="J96" s="31">
        <f t="shared" si="25"/>
        <v>3402</v>
      </c>
      <c r="K96" s="48"/>
      <c r="L96" s="31">
        <f t="shared" si="29"/>
        <v>4152</v>
      </c>
      <c r="M96" s="49"/>
      <c r="N96" s="31">
        <f t="shared" si="30"/>
        <v>5784</v>
      </c>
      <c r="O96" s="62"/>
      <c r="P96" s="31">
        <f t="shared" si="31"/>
        <v>7314</v>
      </c>
      <c r="Q96" s="62"/>
    </row>
    <row r="97" spans="1:18">
      <c r="A97" s="40"/>
      <c r="B97" s="1"/>
      <c r="D97" s="1"/>
      <c r="F97" s="1"/>
      <c r="H97" s="1"/>
      <c r="J97" s="1"/>
      <c r="L97" s="1"/>
    </row>
    <row r="98" spans="1:18" ht="20">
      <c r="A98" s="93" t="s">
        <v>12</v>
      </c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</row>
    <row r="99" spans="1:18">
      <c r="A99" s="28"/>
      <c r="B99" s="97">
        <v>10</v>
      </c>
      <c r="C99" s="98"/>
      <c r="D99" s="97">
        <v>11</v>
      </c>
      <c r="E99" s="98"/>
      <c r="F99" s="97">
        <v>20</v>
      </c>
      <c r="G99" s="98"/>
      <c r="H99" s="97">
        <v>21</v>
      </c>
      <c r="I99" s="98"/>
      <c r="J99" s="99">
        <v>22</v>
      </c>
      <c r="K99" s="98"/>
      <c r="L99" s="92">
        <v>32</v>
      </c>
      <c r="M99" s="92"/>
      <c r="N99" s="88">
        <v>43</v>
      </c>
      <c r="O99" s="88"/>
      <c r="P99" s="92">
        <v>54</v>
      </c>
      <c r="Q99" s="92"/>
    </row>
    <row r="100" spans="1:18">
      <c r="A100" s="29" t="s">
        <v>5</v>
      </c>
      <c r="B100" s="30" t="s">
        <v>8</v>
      </c>
      <c r="C100" s="47" t="s">
        <v>9</v>
      </c>
      <c r="D100" s="30" t="s">
        <v>8</v>
      </c>
      <c r="E100" s="57" t="s">
        <v>9</v>
      </c>
      <c r="F100" s="30" t="s">
        <v>8</v>
      </c>
      <c r="G100" s="47" t="s">
        <v>9</v>
      </c>
      <c r="H100" s="30" t="s">
        <v>8</v>
      </c>
      <c r="I100" s="47" t="s">
        <v>9</v>
      </c>
      <c r="J100" s="30" t="s">
        <v>8</v>
      </c>
      <c r="K100" s="47" t="s">
        <v>9</v>
      </c>
      <c r="L100" s="30" t="s">
        <v>8</v>
      </c>
      <c r="M100" s="47" t="s">
        <v>9</v>
      </c>
      <c r="N100" s="30" t="s">
        <v>8</v>
      </c>
      <c r="O100" s="47" t="s">
        <v>9</v>
      </c>
      <c r="P100" s="30" t="s">
        <v>8</v>
      </c>
      <c r="Q100" s="47" t="s">
        <v>9</v>
      </c>
    </row>
    <row r="101" spans="1:18">
      <c r="A101" s="16">
        <v>400</v>
      </c>
      <c r="B101" s="31">
        <f t="shared" ref="B101:B106" si="32">$B$107*$A101/1000</f>
        <v>104.8</v>
      </c>
      <c r="C101" s="48"/>
      <c r="D101" s="31">
        <f t="shared" ref="D101:D106" si="33">$D$107*$A101/1000</f>
        <v>152.80000000000001</v>
      </c>
      <c r="E101" s="58"/>
      <c r="F101" s="31">
        <f t="shared" ref="F101:F106" si="34">$F$107*$A101/1000</f>
        <v>199.2</v>
      </c>
      <c r="G101" s="48"/>
      <c r="H101" s="31">
        <f t="shared" ref="H101:H106" si="35">$H$107*$A101/1000</f>
        <v>227.2</v>
      </c>
      <c r="I101" s="48"/>
      <c r="J101" s="31">
        <f t="shared" ref="J101:J106" si="36">$J$107*$A101/1000</f>
        <v>288.8</v>
      </c>
      <c r="K101" s="48"/>
      <c r="L101" s="31">
        <f>$L$107*$A101/1000</f>
        <v>344.8</v>
      </c>
      <c r="M101" s="48"/>
      <c r="N101" s="31">
        <f>$N$107*$A101/1000</f>
        <v>484</v>
      </c>
      <c r="O101" s="48"/>
      <c r="P101" s="31">
        <f>$P$107*$A101/1000</f>
        <v>653.6</v>
      </c>
      <c r="Q101" s="31"/>
      <c r="R101" s="38"/>
    </row>
    <row r="102" spans="1:18">
      <c r="A102" s="17">
        <v>500</v>
      </c>
      <c r="B102" s="31">
        <f t="shared" si="32"/>
        <v>131</v>
      </c>
      <c r="C102" s="48"/>
      <c r="D102" s="31">
        <f t="shared" si="33"/>
        <v>191</v>
      </c>
      <c r="E102" s="58"/>
      <c r="F102" s="31">
        <f t="shared" si="34"/>
        <v>249</v>
      </c>
      <c r="G102" s="48"/>
      <c r="H102" s="31">
        <f t="shared" si="35"/>
        <v>284</v>
      </c>
      <c r="I102" s="48"/>
      <c r="J102" s="31">
        <f t="shared" si="36"/>
        <v>361</v>
      </c>
      <c r="K102" s="48"/>
      <c r="L102" s="31">
        <f t="shared" ref="L102:L106" si="37">$L$107*$A102/1000</f>
        <v>431</v>
      </c>
      <c r="M102" s="49"/>
      <c r="N102" s="31">
        <f t="shared" ref="N102:N106" si="38">$N$107*$A102/1000</f>
        <v>605</v>
      </c>
      <c r="O102" s="62"/>
      <c r="P102" s="31">
        <f t="shared" ref="P102:P106" si="39">$P$107*$A102/1000</f>
        <v>817</v>
      </c>
      <c r="Q102" s="62"/>
      <c r="R102" s="38"/>
    </row>
    <row r="103" spans="1:18">
      <c r="A103" s="17">
        <v>600</v>
      </c>
      <c r="B103" s="31">
        <f t="shared" si="32"/>
        <v>157.19999999999999</v>
      </c>
      <c r="C103" s="48"/>
      <c r="D103" s="31">
        <f t="shared" si="33"/>
        <v>229.2</v>
      </c>
      <c r="E103" s="58"/>
      <c r="F103" s="31">
        <f t="shared" si="34"/>
        <v>298.8</v>
      </c>
      <c r="G103" s="48"/>
      <c r="H103" s="31">
        <f t="shared" si="35"/>
        <v>340.8</v>
      </c>
      <c r="I103" s="48"/>
      <c r="J103" s="31">
        <f t="shared" si="36"/>
        <v>433.2</v>
      </c>
      <c r="K103" s="48"/>
      <c r="L103" s="31">
        <f t="shared" si="37"/>
        <v>517.20000000000005</v>
      </c>
      <c r="M103" s="49"/>
      <c r="N103" s="31">
        <f t="shared" si="38"/>
        <v>726</v>
      </c>
      <c r="O103" s="62"/>
      <c r="P103" s="31">
        <f t="shared" si="39"/>
        <v>980.4</v>
      </c>
      <c r="Q103" s="62"/>
      <c r="R103" s="38"/>
    </row>
    <row r="104" spans="1:18">
      <c r="A104" s="17">
        <v>700</v>
      </c>
      <c r="B104" s="31">
        <f t="shared" si="32"/>
        <v>183.4</v>
      </c>
      <c r="C104" s="48"/>
      <c r="D104" s="31">
        <f t="shared" si="33"/>
        <v>267.39999999999998</v>
      </c>
      <c r="E104" s="58"/>
      <c r="F104" s="31">
        <f t="shared" si="34"/>
        <v>348.6</v>
      </c>
      <c r="G104" s="48"/>
      <c r="H104" s="31">
        <f t="shared" si="35"/>
        <v>397.6</v>
      </c>
      <c r="I104" s="48"/>
      <c r="J104" s="31">
        <f t="shared" si="36"/>
        <v>505.4</v>
      </c>
      <c r="K104" s="48"/>
      <c r="L104" s="31">
        <f t="shared" si="37"/>
        <v>603.4</v>
      </c>
      <c r="M104" s="49"/>
      <c r="N104" s="31">
        <f t="shared" si="38"/>
        <v>847</v>
      </c>
      <c r="O104" s="62"/>
      <c r="P104" s="31">
        <f t="shared" si="39"/>
        <v>1143.8</v>
      </c>
      <c r="Q104" s="62"/>
      <c r="R104" s="38"/>
    </row>
    <row r="105" spans="1:18">
      <c r="A105" s="17">
        <v>800</v>
      </c>
      <c r="B105" s="31">
        <f t="shared" si="32"/>
        <v>209.6</v>
      </c>
      <c r="C105" s="48"/>
      <c r="D105" s="31">
        <f t="shared" si="33"/>
        <v>305.60000000000002</v>
      </c>
      <c r="E105" s="58"/>
      <c r="F105" s="31">
        <f t="shared" si="34"/>
        <v>398.4</v>
      </c>
      <c r="G105" s="48"/>
      <c r="H105" s="31">
        <f t="shared" si="35"/>
        <v>454.4</v>
      </c>
      <c r="I105" s="48"/>
      <c r="J105" s="31">
        <f t="shared" si="36"/>
        <v>577.6</v>
      </c>
      <c r="K105" s="48"/>
      <c r="L105" s="31">
        <f t="shared" si="37"/>
        <v>689.6</v>
      </c>
      <c r="M105" s="49"/>
      <c r="N105" s="31">
        <f t="shared" si="38"/>
        <v>968</v>
      </c>
      <c r="O105" s="62"/>
      <c r="P105" s="31">
        <f t="shared" si="39"/>
        <v>1307.2</v>
      </c>
      <c r="Q105" s="62"/>
      <c r="R105" s="38"/>
    </row>
    <row r="106" spans="1:18">
      <c r="A106" s="17">
        <v>900</v>
      </c>
      <c r="B106" s="31">
        <f t="shared" si="32"/>
        <v>235.8</v>
      </c>
      <c r="C106" s="48"/>
      <c r="D106" s="31">
        <f t="shared" si="33"/>
        <v>343.8</v>
      </c>
      <c r="E106" s="58"/>
      <c r="F106" s="31">
        <f t="shared" si="34"/>
        <v>448.2</v>
      </c>
      <c r="G106" s="48"/>
      <c r="H106" s="31">
        <f t="shared" si="35"/>
        <v>511.2</v>
      </c>
      <c r="I106" s="48"/>
      <c r="J106" s="31">
        <f t="shared" si="36"/>
        <v>649.79999999999995</v>
      </c>
      <c r="K106" s="48"/>
      <c r="L106" s="31">
        <f t="shared" si="37"/>
        <v>775.8</v>
      </c>
      <c r="M106" s="50"/>
      <c r="N106" s="31">
        <f t="shared" si="38"/>
        <v>1089</v>
      </c>
      <c r="O106" s="63"/>
      <c r="P106" s="31">
        <f t="shared" si="39"/>
        <v>1470.6</v>
      </c>
      <c r="Q106" s="50"/>
      <c r="R106" s="38"/>
    </row>
    <row r="107" spans="1:18">
      <c r="A107" s="17">
        <v>1000</v>
      </c>
      <c r="B107" s="35">
        <v>262</v>
      </c>
      <c r="C107" s="54">
        <v>1.1800999999999999</v>
      </c>
      <c r="D107" s="35">
        <v>382</v>
      </c>
      <c r="E107" s="59">
        <v>1.1926000000000001</v>
      </c>
      <c r="F107" s="35">
        <v>498</v>
      </c>
      <c r="G107" s="54">
        <v>1.2113</v>
      </c>
      <c r="H107" s="35">
        <v>568</v>
      </c>
      <c r="I107" s="54">
        <v>1.2403</v>
      </c>
      <c r="J107" s="35">
        <v>722</v>
      </c>
      <c r="K107" s="54">
        <v>1.2422</v>
      </c>
      <c r="L107" s="35">
        <v>862</v>
      </c>
      <c r="M107" s="51">
        <v>1.2755000000000001</v>
      </c>
      <c r="N107" s="35">
        <v>1210</v>
      </c>
      <c r="O107" s="64">
        <v>1.2862</v>
      </c>
      <c r="P107" s="35">
        <v>1634</v>
      </c>
      <c r="Q107" s="64">
        <v>1.2888999999999999</v>
      </c>
      <c r="R107" s="38"/>
    </row>
    <row r="108" spans="1:18">
      <c r="A108" s="17">
        <v>1100</v>
      </c>
      <c r="B108" s="31">
        <f>$B$107*$A108/1000</f>
        <v>288.2</v>
      </c>
      <c r="C108" s="48"/>
      <c r="D108" s="31">
        <f>$D$107*$A108/1000</f>
        <v>420.2</v>
      </c>
      <c r="E108" s="58"/>
      <c r="F108" s="31">
        <f>$F$107*$A108/1000</f>
        <v>547.79999999999995</v>
      </c>
      <c r="G108" s="48"/>
      <c r="H108" s="31">
        <f t="shared" ref="H108:H142" si="40">$H$107*$A108/1000</f>
        <v>624.79999999999995</v>
      </c>
      <c r="I108" s="48"/>
      <c r="J108" s="31">
        <f t="shared" ref="J108:J142" si="41">$J$107*$A108/1000</f>
        <v>794.2</v>
      </c>
      <c r="K108" s="48"/>
      <c r="L108" s="31">
        <f>$L$107*$A108/1000</f>
        <v>948.2</v>
      </c>
      <c r="M108" s="49"/>
      <c r="N108" s="31">
        <f>$N$107*$A108/1000</f>
        <v>1331</v>
      </c>
      <c r="O108" s="49"/>
      <c r="P108" s="31">
        <f>$P$107*$A108/1000</f>
        <v>1797.4</v>
      </c>
      <c r="Q108" s="49"/>
      <c r="R108" s="38"/>
    </row>
    <row r="109" spans="1:18">
      <c r="A109" s="17">
        <v>1200</v>
      </c>
      <c r="B109" s="31">
        <f t="shared" ref="B109:B142" si="42">$B$107*$A109/1000</f>
        <v>314.39999999999998</v>
      </c>
      <c r="C109" s="48"/>
      <c r="D109" s="31">
        <f t="shared" ref="D109:D142" si="43">$D$107*$A109/1000</f>
        <v>458.4</v>
      </c>
      <c r="E109" s="58"/>
      <c r="F109" s="31">
        <f t="shared" ref="F109:F142" si="44">$F$107*$A109/1000</f>
        <v>597.6</v>
      </c>
      <c r="G109" s="48"/>
      <c r="H109" s="31">
        <f t="shared" si="40"/>
        <v>681.6</v>
      </c>
      <c r="I109" s="48"/>
      <c r="J109" s="31">
        <f t="shared" si="41"/>
        <v>866.4</v>
      </c>
      <c r="K109" s="48"/>
      <c r="L109" s="31">
        <f t="shared" ref="L109:L142" si="45">$L$107*$A109/1000</f>
        <v>1034.4000000000001</v>
      </c>
      <c r="M109" s="49"/>
      <c r="N109" s="31">
        <f t="shared" ref="N109:N142" si="46">$N$107*$A109/1000</f>
        <v>1452</v>
      </c>
      <c r="O109" s="49"/>
      <c r="P109" s="31">
        <f t="shared" ref="P109:P142" si="47">$P$107*$A109/1000</f>
        <v>1960.8</v>
      </c>
      <c r="Q109" s="49"/>
      <c r="R109" s="38"/>
    </row>
    <row r="110" spans="1:18">
      <c r="A110" s="17">
        <v>1300</v>
      </c>
      <c r="B110" s="31">
        <f t="shared" si="42"/>
        <v>340.6</v>
      </c>
      <c r="C110" s="48"/>
      <c r="D110" s="31">
        <f t="shared" si="43"/>
        <v>496.6</v>
      </c>
      <c r="E110" s="58"/>
      <c r="F110" s="31">
        <f t="shared" si="44"/>
        <v>647.4</v>
      </c>
      <c r="G110" s="48"/>
      <c r="H110" s="31">
        <f t="shared" si="40"/>
        <v>738.4</v>
      </c>
      <c r="I110" s="48"/>
      <c r="J110" s="31">
        <f t="shared" si="41"/>
        <v>938.6</v>
      </c>
      <c r="K110" s="48"/>
      <c r="L110" s="31">
        <f t="shared" si="45"/>
        <v>1120.5999999999999</v>
      </c>
      <c r="M110" s="49"/>
      <c r="N110" s="31">
        <f t="shared" si="46"/>
        <v>1573</v>
      </c>
      <c r="O110" s="62"/>
      <c r="P110" s="31">
        <f t="shared" si="47"/>
        <v>2124.1999999999998</v>
      </c>
      <c r="Q110" s="62"/>
      <c r="R110" s="38"/>
    </row>
    <row r="111" spans="1:18">
      <c r="A111" s="17">
        <v>1400</v>
      </c>
      <c r="B111" s="31">
        <f t="shared" si="42"/>
        <v>366.8</v>
      </c>
      <c r="C111" s="48"/>
      <c r="D111" s="31">
        <f t="shared" si="43"/>
        <v>534.79999999999995</v>
      </c>
      <c r="E111" s="58"/>
      <c r="F111" s="31">
        <f t="shared" si="44"/>
        <v>697.2</v>
      </c>
      <c r="G111" s="48"/>
      <c r="H111" s="31">
        <f t="shared" si="40"/>
        <v>795.2</v>
      </c>
      <c r="I111" s="48"/>
      <c r="J111" s="31">
        <f t="shared" si="41"/>
        <v>1010.8</v>
      </c>
      <c r="K111" s="48"/>
      <c r="L111" s="31">
        <f t="shared" si="45"/>
        <v>1206.8</v>
      </c>
      <c r="M111" s="49"/>
      <c r="N111" s="31">
        <f t="shared" si="46"/>
        <v>1694</v>
      </c>
      <c r="O111" s="62"/>
      <c r="P111" s="31">
        <f t="shared" si="47"/>
        <v>2287.6</v>
      </c>
      <c r="Q111" s="62"/>
      <c r="R111" s="38"/>
    </row>
    <row r="112" spans="1:18">
      <c r="A112" s="17">
        <v>1500</v>
      </c>
      <c r="B112" s="31">
        <f t="shared" si="42"/>
        <v>393</v>
      </c>
      <c r="C112" s="48"/>
      <c r="D112" s="31">
        <f t="shared" si="43"/>
        <v>573</v>
      </c>
      <c r="E112" s="58"/>
      <c r="F112" s="31">
        <f t="shared" si="44"/>
        <v>747</v>
      </c>
      <c r="G112" s="48"/>
      <c r="H112" s="31">
        <f t="shared" si="40"/>
        <v>852</v>
      </c>
      <c r="I112" s="48"/>
      <c r="J112" s="31">
        <f t="shared" si="41"/>
        <v>1083</v>
      </c>
      <c r="K112" s="48"/>
      <c r="L112" s="31">
        <f t="shared" si="45"/>
        <v>1293</v>
      </c>
      <c r="M112" s="49"/>
      <c r="N112" s="31">
        <f t="shared" si="46"/>
        <v>1815</v>
      </c>
      <c r="O112" s="62"/>
      <c r="P112" s="31">
        <f t="shared" si="47"/>
        <v>2451</v>
      </c>
      <c r="Q112" s="62"/>
      <c r="R112" s="38"/>
    </row>
    <row r="113" spans="1:17">
      <c r="A113" s="17">
        <v>1600</v>
      </c>
      <c r="B113" s="31">
        <f t="shared" si="42"/>
        <v>419.2</v>
      </c>
      <c r="C113" s="48"/>
      <c r="D113" s="31">
        <f t="shared" si="43"/>
        <v>611.20000000000005</v>
      </c>
      <c r="E113" s="58"/>
      <c r="F113" s="31">
        <f t="shared" si="44"/>
        <v>796.8</v>
      </c>
      <c r="G113" s="48"/>
      <c r="H113" s="31">
        <f t="shared" si="40"/>
        <v>908.8</v>
      </c>
      <c r="I113" s="48"/>
      <c r="J113" s="31">
        <f t="shared" si="41"/>
        <v>1155.2</v>
      </c>
      <c r="K113" s="48"/>
      <c r="L113" s="31">
        <f t="shared" si="45"/>
        <v>1379.2</v>
      </c>
      <c r="M113" s="49"/>
      <c r="N113" s="31">
        <f t="shared" si="46"/>
        <v>1936</v>
      </c>
      <c r="O113" s="62"/>
      <c r="P113" s="31">
        <f t="shared" si="47"/>
        <v>2614.4</v>
      </c>
      <c r="Q113" s="62"/>
    </row>
    <row r="114" spans="1:17">
      <c r="A114" s="17">
        <v>1700</v>
      </c>
      <c r="B114" s="31">
        <f t="shared" si="42"/>
        <v>445.4</v>
      </c>
      <c r="C114" s="48"/>
      <c r="D114" s="31">
        <f t="shared" si="43"/>
        <v>649.4</v>
      </c>
      <c r="E114" s="58"/>
      <c r="F114" s="31">
        <f t="shared" si="44"/>
        <v>846.6</v>
      </c>
      <c r="G114" s="48"/>
      <c r="H114" s="31">
        <f t="shared" si="40"/>
        <v>965.6</v>
      </c>
      <c r="I114" s="48"/>
      <c r="J114" s="31">
        <f t="shared" si="41"/>
        <v>1227.4000000000001</v>
      </c>
      <c r="K114" s="48"/>
      <c r="L114" s="31">
        <f t="shared" si="45"/>
        <v>1465.4</v>
      </c>
      <c r="M114" s="49"/>
      <c r="N114" s="31">
        <f t="shared" si="46"/>
        <v>2057</v>
      </c>
      <c r="O114" s="62"/>
      <c r="P114" s="31">
        <f t="shared" si="47"/>
        <v>2777.8</v>
      </c>
      <c r="Q114" s="62"/>
    </row>
    <row r="115" spans="1:17">
      <c r="A115" s="17">
        <v>1800</v>
      </c>
      <c r="B115" s="31">
        <f t="shared" si="42"/>
        <v>471.6</v>
      </c>
      <c r="C115" s="48"/>
      <c r="D115" s="31">
        <f t="shared" si="43"/>
        <v>687.6</v>
      </c>
      <c r="E115" s="58"/>
      <c r="F115" s="31">
        <f t="shared" si="44"/>
        <v>896.4</v>
      </c>
      <c r="G115" s="48"/>
      <c r="H115" s="31">
        <f t="shared" si="40"/>
        <v>1022.4</v>
      </c>
      <c r="I115" s="48"/>
      <c r="J115" s="31">
        <f t="shared" si="41"/>
        <v>1299.5999999999999</v>
      </c>
      <c r="K115" s="48"/>
      <c r="L115" s="31">
        <f t="shared" si="45"/>
        <v>1551.6</v>
      </c>
      <c r="M115" s="49"/>
      <c r="N115" s="31">
        <f t="shared" si="46"/>
        <v>2178</v>
      </c>
      <c r="O115" s="62"/>
      <c r="P115" s="31">
        <f t="shared" si="47"/>
        <v>2941.2</v>
      </c>
      <c r="Q115" s="62"/>
    </row>
    <row r="116" spans="1:17">
      <c r="A116" s="17">
        <v>1900</v>
      </c>
      <c r="B116" s="31">
        <f t="shared" si="42"/>
        <v>497.8</v>
      </c>
      <c r="C116" s="48"/>
      <c r="D116" s="31">
        <f t="shared" si="43"/>
        <v>725.8</v>
      </c>
      <c r="E116" s="58"/>
      <c r="F116" s="31">
        <f t="shared" si="44"/>
        <v>946.2</v>
      </c>
      <c r="G116" s="48"/>
      <c r="H116" s="31">
        <f t="shared" si="40"/>
        <v>1079.2</v>
      </c>
      <c r="I116" s="48"/>
      <c r="J116" s="31">
        <f t="shared" si="41"/>
        <v>1371.8</v>
      </c>
      <c r="K116" s="48"/>
      <c r="L116" s="31">
        <f t="shared" si="45"/>
        <v>1637.8</v>
      </c>
      <c r="M116" s="49"/>
      <c r="N116" s="31">
        <f t="shared" si="46"/>
        <v>2299</v>
      </c>
      <c r="O116" s="62"/>
      <c r="P116" s="31">
        <f t="shared" si="47"/>
        <v>3104.6</v>
      </c>
      <c r="Q116" s="62"/>
    </row>
    <row r="117" spans="1:17">
      <c r="A117" s="17">
        <v>2000</v>
      </c>
      <c r="B117" s="31">
        <f t="shared" si="42"/>
        <v>524</v>
      </c>
      <c r="C117" s="48"/>
      <c r="D117" s="31">
        <f t="shared" si="43"/>
        <v>764</v>
      </c>
      <c r="E117" s="58"/>
      <c r="F117" s="31">
        <f t="shared" si="44"/>
        <v>996</v>
      </c>
      <c r="G117" s="48"/>
      <c r="H117" s="31">
        <f t="shared" si="40"/>
        <v>1136</v>
      </c>
      <c r="I117" s="48"/>
      <c r="J117" s="31">
        <f t="shared" si="41"/>
        <v>1444</v>
      </c>
      <c r="K117" s="48"/>
      <c r="L117" s="31">
        <f t="shared" si="45"/>
        <v>1724</v>
      </c>
      <c r="M117" s="49"/>
      <c r="N117" s="31">
        <f t="shared" si="46"/>
        <v>2420</v>
      </c>
      <c r="O117" s="62"/>
      <c r="P117" s="31">
        <f t="shared" si="47"/>
        <v>3268</v>
      </c>
      <c r="Q117" s="62"/>
    </row>
    <row r="118" spans="1:17">
      <c r="A118" s="17">
        <v>2100</v>
      </c>
      <c r="B118" s="31">
        <f t="shared" si="42"/>
        <v>550.20000000000005</v>
      </c>
      <c r="C118" s="48"/>
      <c r="D118" s="31">
        <f t="shared" si="43"/>
        <v>802.2</v>
      </c>
      <c r="E118" s="58"/>
      <c r="F118" s="31">
        <f t="shared" si="44"/>
        <v>1045.8</v>
      </c>
      <c r="G118" s="48"/>
      <c r="H118" s="31">
        <f t="shared" si="40"/>
        <v>1192.8</v>
      </c>
      <c r="I118" s="48"/>
      <c r="J118" s="31">
        <f t="shared" si="41"/>
        <v>1516.2</v>
      </c>
      <c r="K118" s="48"/>
      <c r="L118" s="31">
        <f t="shared" si="45"/>
        <v>1810.2</v>
      </c>
      <c r="M118" s="49"/>
      <c r="N118" s="31">
        <f t="shared" si="46"/>
        <v>2541</v>
      </c>
      <c r="O118" s="62"/>
      <c r="P118" s="31">
        <f t="shared" si="47"/>
        <v>3431.4</v>
      </c>
      <c r="Q118" s="62"/>
    </row>
    <row r="119" spans="1:17">
      <c r="A119" s="17">
        <v>2200</v>
      </c>
      <c r="B119" s="31">
        <f t="shared" si="42"/>
        <v>576.4</v>
      </c>
      <c r="C119" s="48"/>
      <c r="D119" s="31">
        <f t="shared" si="43"/>
        <v>840.4</v>
      </c>
      <c r="E119" s="58"/>
      <c r="F119" s="31">
        <f t="shared" si="44"/>
        <v>1095.5999999999999</v>
      </c>
      <c r="G119" s="48"/>
      <c r="H119" s="31">
        <f t="shared" si="40"/>
        <v>1249.5999999999999</v>
      </c>
      <c r="I119" s="48"/>
      <c r="J119" s="31">
        <f t="shared" si="41"/>
        <v>1588.4</v>
      </c>
      <c r="K119" s="48"/>
      <c r="L119" s="31">
        <f t="shared" si="45"/>
        <v>1896.4</v>
      </c>
      <c r="M119" s="49"/>
      <c r="N119" s="31">
        <f t="shared" si="46"/>
        <v>2662</v>
      </c>
      <c r="O119" s="62"/>
      <c r="P119" s="31">
        <f t="shared" si="47"/>
        <v>3594.8</v>
      </c>
      <c r="Q119" s="62"/>
    </row>
    <row r="120" spans="1:17">
      <c r="A120" s="17">
        <v>2300</v>
      </c>
      <c r="B120" s="31">
        <f t="shared" si="42"/>
        <v>602.6</v>
      </c>
      <c r="C120" s="48"/>
      <c r="D120" s="31">
        <f t="shared" si="43"/>
        <v>878.6</v>
      </c>
      <c r="E120" s="58"/>
      <c r="F120" s="31">
        <f t="shared" si="44"/>
        <v>1145.4000000000001</v>
      </c>
      <c r="G120" s="48"/>
      <c r="H120" s="31">
        <f t="shared" si="40"/>
        <v>1306.4000000000001</v>
      </c>
      <c r="I120" s="48"/>
      <c r="J120" s="31">
        <f t="shared" si="41"/>
        <v>1660.6</v>
      </c>
      <c r="K120" s="48"/>
      <c r="L120" s="31">
        <f t="shared" si="45"/>
        <v>1982.6</v>
      </c>
      <c r="M120" s="49"/>
      <c r="N120" s="31">
        <f t="shared" si="46"/>
        <v>2783</v>
      </c>
      <c r="O120" s="62"/>
      <c r="P120" s="31">
        <f t="shared" si="47"/>
        <v>3758.2</v>
      </c>
      <c r="Q120" s="62"/>
    </row>
    <row r="121" spans="1:17">
      <c r="A121" s="17">
        <v>2400</v>
      </c>
      <c r="B121" s="31">
        <f t="shared" si="42"/>
        <v>628.79999999999995</v>
      </c>
      <c r="C121" s="48"/>
      <c r="D121" s="31">
        <f t="shared" si="43"/>
        <v>916.8</v>
      </c>
      <c r="E121" s="58"/>
      <c r="F121" s="31">
        <f t="shared" si="44"/>
        <v>1195.2</v>
      </c>
      <c r="G121" s="48"/>
      <c r="H121" s="31">
        <f t="shared" si="40"/>
        <v>1363.2</v>
      </c>
      <c r="I121" s="48"/>
      <c r="J121" s="31">
        <f t="shared" si="41"/>
        <v>1732.8</v>
      </c>
      <c r="K121" s="48"/>
      <c r="L121" s="31">
        <f t="shared" si="45"/>
        <v>2068.8000000000002</v>
      </c>
      <c r="M121" s="49"/>
      <c r="N121" s="31">
        <f t="shared" si="46"/>
        <v>2904</v>
      </c>
      <c r="O121" s="62"/>
      <c r="P121" s="31">
        <f t="shared" si="47"/>
        <v>3921.6</v>
      </c>
      <c r="Q121" s="62"/>
    </row>
    <row r="122" spans="1:17">
      <c r="A122" s="17">
        <v>2500</v>
      </c>
      <c r="B122" s="31">
        <f t="shared" si="42"/>
        <v>655</v>
      </c>
      <c r="C122" s="48"/>
      <c r="D122" s="31">
        <f t="shared" si="43"/>
        <v>955</v>
      </c>
      <c r="E122" s="58"/>
      <c r="F122" s="31">
        <f t="shared" si="44"/>
        <v>1245</v>
      </c>
      <c r="G122" s="48"/>
      <c r="H122" s="31">
        <f t="shared" si="40"/>
        <v>1420</v>
      </c>
      <c r="I122" s="48"/>
      <c r="J122" s="31">
        <f t="shared" si="41"/>
        <v>1805</v>
      </c>
      <c r="K122" s="48"/>
      <c r="L122" s="31">
        <f t="shared" si="45"/>
        <v>2155</v>
      </c>
      <c r="M122" s="49"/>
      <c r="N122" s="31">
        <f t="shared" si="46"/>
        <v>3025</v>
      </c>
      <c r="O122" s="62"/>
      <c r="P122" s="31">
        <f t="shared" si="47"/>
        <v>4085</v>
      </c>
      <c r="Q122" s="62"/>
    </row>
    <row r="123" spans="1:17">
      <c r="A123" s="17">
        <v>2600</v>
      </c>
      <c r="B123" s="31">
        <f t="shared" si="42"/>
        <v>681.2</v>
      </c>
      <c r="C123" s="48"/>
      <c r="D123" s="31">
        <f t="shared" si="43"/>
        <v>993.2</v>
      </c>
      <c r="E123" s="58"/>
      <c r="F123" s="31">
        <f t="shared" si="44"/>
        <v>1294.8</v>
      </c>
      <c r="G123" s="48"/>
      <c r="H123" s="31">
        <f t="shared" si="40"/>
        <v>1476.8</v>
      </c>
      <c r="I123" s="48"/>
      <c r="J123" s="31">
        <f t="shared" si="41"/>
        <v>1877.2</v>
      </c>
      <c r="K123" s="48"/>
      <c r="L123" s="31">
        <f t="shared" si="45"/>
        <v>2241.1999999999998</v>
      </c>
      <c r="M123" s="49"/>
      <c r="N123" s="31">
        <f t="shared" si="46"/>
        <v>3146</v>
      </c>
      <c r="O123" s="62"/>
      <c r="P123" s="31">
        <f t="shared" si="47"/>
        <v>4248.3999999999996</v>
      </c>
      <c r="Q123" s="62"/>
    </row>
    <row r="124" spans="1:17">
      <c r="A124" s="17">
        <v>2700</v>
      </c>
      <c r="B124" s="31">
        <f t="shared" si="42"/>
        <v>707.4</v>
      </c>
      <c r="C124" s="48"/>
      <c r="D124" s="31">
        <f t="shared" si="43"/>
        <v>1031.4000000000001</v>
      </c>
      <c r="E124" s="58"/>
      <c r="F124" s="31">
        <f t="shared" si="44"/>
        <v>1344.6</v>
      </c>
      <c r="G124" s="48"/>
      <c r="H124" s="31">
        <f t="shared" si="40"/>
        <v>1533.6</v>
      </c>
      <c r="I124" s="48"/>
      <c r="J124" s="31">
        <f t="shared" si="41"/>
        <v>1949.4</v>
      </c>
      <c r="K124" s="48"/>
      <c r="L124" s="31">
        <f t="shared" si="45"/>
        <v>2327.4</v>
      </c>
      <c r="M124" s="49"/>
      <c r="N124" s="31">
        <f t="shared" si="46"/>
        <v>3267</v>
      </c>
      <c r="O124" s="62"/>
      <c r="P124" s="31">
        <f t="shared" si="47"/>
        <v>4411.8</v>
      </c>
      <c r="Q124" s="62"/>
    </row>
    <row r="125" spans="1:17" ht="11.25" customHeight="1">
      <c r="A125" s="17">
        <v>2800</v>
      </c>
      <c r="B125" s="31">
        <f t="shared" si="42"/>
        <v>733.6</v>
      </c>
      <c r="C125" s="48"/>
      <c r="D125" s="31">
        <f t="shared" si="43"/>
        <v>1069.5999999999999</v>
      </c>
      <c r="E125" s="58"/>
      <c r="F125" s="31">
        <f t="shared" si="44"/>
        <v>1394.4</v>
      </c>
      <c r="G125" s="48"/>
      <c r="H125" s="31">
        <f t="shared" si="40"/>
        <v>1590.4</v>
      </c>
      <c r="I125" s="48"/>
      <c r="J125" s="31">
        <f t="shared" si="41"/>
        <v>2021.6</v>
      </c>
      <c r="K125" s="48"/>
      <c r="L125" s="31">
        <f t="shared" si="45"/>
        <v>2413.6</v>
      </c>
      <c r="M125" s="49"/>
      <c r="N125" s="31">
        <f t="shared" si="46"/>
        <v>3388</v>
      </c>
      <c r="O125" s="62"/>
      <c r="P125" s="31">
        <f t="shared" si="47"/>
        <v>4575.2</v>
      </c>
      <c r="Q125" s="62"/>
    </row>
    <row r="126" spans="1:17">
      <c r="A126" s="17">
        <v>2900</v>
      </c>
      <c r="B126" s="31">
        <f t="shared" si="42"/>
        <v>759.8</v>
      </c>
      <c r="C126" s="48"/>
      <c r="D126" s="31">
        <f t="shared" si="43"/>
        <v>1107.8</v>
      </c>
      <c r="E126" s="58"/>
      <c r="F126" s="31">
        <f t="shared" si="44"/>
        <v>1444.2</v>
      </c>
      <c r="G126" s="48"/>
      <c r="H126" s="31">
        <f t="shared" si="40"/>
        <v>1647.2</v>
      </c>
      <c r="I126" s="48"/>
      <c r="J126" s="31">
        <f t="shared" si="41"/>
        <v>2093.8000000000002</v>
      </c>
      <c r="K126" s="48"/>
      <c r="L126" s="31">
        <f t="shared" si="45"/>
        <v>2499.8000000000002</v>
      </c>
      <c r="M126" s="49"/>
      <c r="N126" s="31">
        <f t="shared" si="46"/>
        <v>3509</v>
      </c>
      <c r="O126" s="62"/>
      <c r="P126" s="31">
        <f t="shared" si="47"/>
        <v>4738.6000000000004</v>
      </c>
      <c r="Q126" s="62"/>
    </row>
    <row r="127" spans="1:17">
      <c r="A127" s="17">
        <v>3000</v>
      </c>
      <c r="B127" s="31">
        <f t="shared" si="42"/>
        <v>786</v>
      </c>
      <c r="C127" s="48"/>
      <c r="D127" s="31">
        <f t="shared" si="43"/>
        <v>1146</v>
      </c>
      <c r="E127" s="58"/>
      <c r="F127" s="31">
        <f t="shared" si="44"/>
        <v>1494</v>
      </c>
      <c r="G127" s="48"/>
      <c r="H127" s="31">
        <f t="shared" si="40"/>
        <v>1704</v>
      </c>
      <c r="I127" s="48"/>
      <c r="J127" s="31">
        <f t="shared" si="41"/>
        <v>2166</v>
      </c>
      <c r="K127" s="48"/>
      <c r="L127" s="31">
        <f t="shared" si="45"/>
        <v>2586</v>
      </c>
      <c r="M127" s="49"/>
      <c r="N127" s="31">
        <f t="shared" si="46"/>
        <v>3630</v>
      </c>
      <c r="O127" s="62"/>
      <c r="P127" s="31">
        <f t="shared" si="47"/>
        <v>4902</v>
      </c>
      <c r="Q127" s="62"/>
    </row>
    <row r="128" spans="1:17">
      <c r="A128" s="17">
        <v>3200</v>
      </c>
      <c r="B128" s="31">
        <f t="shared" si="42"/>
        <v>838.4</v>
      </c>
      <c r="C128" s="48"/>
      <c r="D128" s="31">
        <f t="shared" si="43"/>
        <v>1222.4000000000001</v>
      </c>
      <c r="E128" s="58"/>
      <c r="F128" s="31">
        <f t="shared" si="44"/>
        <v>1593.6</v>
      </c>
      <c r="G128" s="48"/>
      <c r="H128" s="31">
        <f t="shared" si="40"/>
        <v>1817.6</v>
      </c>
      <c r="I128" s="48"/>
      <c r="J128" s="31">
        <f t="shared" si="41"/>
        <v>2310.4</v>
      </c>
      <c r="K128" s="48"/>
      <c r="L128" s="31">
        <f t="shared" si="45"/>
        <v>2758.4</v>
      </c>
      <c r="M128" s="49"/>
      <c r="N128" s="31">
        <f t="shared" si="46"/>
        <v>3872</v>
      </c>
      <c r="O128" s="62"/>
      <c r="P128" s="31">
        <f t="shared" si="47"/>
        <v>5228.8</v>
      </c>
      <c r="Q128" s="62"/>
    </row>
    <row r="129" spans="1:17">
      <c r="A129" s="17">
        <v>3400</v>
      </c>
      <c r="B129" s="31">
        <f t="shared" si="42"/>
        <v>890.8</v>
      </c>
      <c r="C129" s="48"/>
      <c r="D129" s="31">
        <f t="shared" si="43"/>
        <v>1298.8</v>
      </c>
      <c r="E129" s="58"/>
      <c r="F129" s="31">
        <f t="shared" si="44"/>
        <v>1693.2</v>
      </c>
      <c r="G129" s="48"/>
      <c r="H129" s="31">
        <f t="shared" si="40"/>
        <v>1931.2</v>
      </c>
      <c r="I129" s="48"/>
      <c r="J129" s="31">
        <f t="shared" si="41"/>
        <v>2454.8000000000002</v>
      </c>
      <c r="K129" s="48"/>
      <c r="L129" s="31">
        <f t="shared" si="45"/>
        <v>2930.8</v>
      </c>
      <c r="M129" s="49"/>
      <c r="N129" s="31">
        <f t="shared" si="46"/>
        <v>4114</v>
      </c>
      <c r="O129" s="62"/>
      <c r="P129" s="31">
        <f t="shared" si="47"/>
        <v>5555.6</v>
      </c>
      <c r="Q129" s="62"/>
    </row>
    <row r="130" spans="1:17">
      <c r="A130" s="17">
        <v>3600</v>
      </c>
      <c r="B130" s="31">
        <f t="shared" si="42"/>
        <v>943.2</v>
      </c>
      <c r="C130" s="48"/>
      <c r="D130" s="31">
        <f t="shared" si="43"/>
        <v>1375.2</v>
      </c>
      <c r="E130" s="58"/>
      <c r="F130" s="31">
        <f t="shared" si="44"/>
        <v>1792.8</v>
      </c>
      <c r="G130" s="48"/>
      <c r="H130" s="31">
        <f t="shared" si="40"/>
        <v>2044.8</v>
      </c>
      <c r="I130" s="48"/>
      <c r="J130" s="31">
        <f t="shared" si="41"/>
        <v>2599.1999999999998</v>
      </c>
      <c r="K130" s="48"/>
      <c r="L130" s="31">
        <f t="shared" si="45"/>
        <v>3103.2</v>
      </c>
      <c r="M130" s="49"/>
      <c r="N130" s="31">
        <f t="shared" si="46"/>
        <v>4356</v>
      </c>
      <c r="O130" s="62"/>
      <c r="P130" s="31">
        <f t="shared" si="47"/>
        <v>5882.4</v>
      </c>
      <c r="Q130" s="62"/>
    </row>
    <row r="131" spans="1:17">
      <c r="A131" s="17">
        <v>3800</v>
      </c>
      <c r="B131" s="31">
        <f t="shared" si="42"/>
        <v>995.6</v>
      </c>
      <c r="C131" s="48"/>
      <c r="D131" s="31">
        <f t="shared" si="43"/>
        <v>1451.6</v>
      </c>
      <c r="E131" s="58"/>
      <c r="F131" s="31">
        <f t="shared" si="44"/>
        <v>1892.4</v>
      </c>
      <c r="G131" s="48"/>
      <c r="H131" s="31">
        <f t="shared" si="40"/>
        <v>2158.4</v>
      </c>
      <c r="I131" s="48"/>
      <c r="J131" s="31">
        <f t="shared" si="41"/>
        <v>2743.6</v>
      </c>
      <c r="K131" s="48"/>
      <c r="L131" s="31">
        <f t="shared" si="45"/>
        <v>3275.6</v>
      </c>
      <c r="M131" s="49"/>
      <c r="N131" s="31">
        <f t="shared" si="46"/>
        <v>4598</v>
      </c>
      <c r="O131" s="62"/>
      <c r="P131" s="31">
        <f t="shared" si="47"/>
        <v>6209.2</v>
      </c>
      <c r="Q131" s="62"/>
    </row>
    <row r="132" spans="1:17">
      <c r="A132" s="17">
        <v>4000</v>
      </c>
      <c r="B132" s="31">
        <f t="shared" si="42"/>
        <v>1048</v>
      </c>
      <c r="C132" s="48"/>
      <c r="D132" s="31">
        <f t="shared" si="43"/>
        <v>1528</v>
      </c>
      <c r="E132" s="58"/>
      <c r="F132" s="31">
        <f t="shared" si="44"/>
        <v>1992</v>
      </c>
      <c r="G132" s="48"/>
      <c r="H132" s="31">
        <f t="shared" si="40"/>
        <v>2272</v>
      </c>
      <c r="I132" s="48"/>
      <c r="J132" s="31">
        <f t="shared" si="41"/>
        <v>2888</v>
      </c>
      <c r="K132" s="48"/>
      <c r="L132" s="31">
        <f t="shared" si="45"/>
        <v>3448</v>
      </c>
      <c r="M132" s="49"/>
      <c r="N132" s="31">
        <f t="shared" si="46"/>
        <v>4840</v>
      </c>
      <c r="O132" s="62"/>
      <c r="P132" s="31">
        <f t="shared" si="47"/>
        <v>6536</v>
      </c>
      <c r="Q132" s="62"/>
    </row>
    <row r="133" spans="1:17">
      <c r="A133" s="17">
        <v>4200</v>
      </c>
      <c r="B133" s="31">
        <f t="shared" si="42"/>
        <v>1100.4000000000001</v>
      </c>
      <c r="C133" s="48"/>
      <c r="D133" s="31">
        <f t="shared" si="43"/>
        <v>1604.4</v>
      </c>
      <c r="E133" s="58"/>
      <c r="F133" s="31">
        <f t="shared" si="44"/>
        <v>2091.6</v>
      </c>
      <c r="G133" s="48"/>
      <c r="H133" s="31">
        <f t="shared" si="40"/>
        <v>2385.6</v>
      </c>
      <c r="I133" s="48"/>
      <c r="J133" s="31">
        <f t="shared" si="41"/>
        <v>3032.4</v>
      </c>
      <c r="K133" s="48"/>
      <c r="L133" s="31">
        <f t="shared" si="45"/>
        <v>3620.4</v>
      </c>
      <c r="M133" s="49"/>
      <c r="N133" s="31">
        <f t="shared" si="46"/>
        <v>5082</v>
      </c>
      <c r="O133" s="62"/>
      <c r="P133" s="31">
        <f t="shared" si="47"/>
        <v>6862.8</v>
      </c>
      <c r="Q133" s="62"/>
    </row>
    <row r="134" spans="1:17">
      <c r="A134" s="17">
        <v>4400</v>
      </c>
      <c r="B134" s="31">
        <f t="shared" si="42"/>
        <v>1152.8</v>
      </c>
      <c r="C134" s="48"/>
      <c r="D134" s="31">
        <f t="shared" si="43"/>
        <v>1680.8</v>
      </c>
      <c r="E134" s="58"/>
      <c r="F134" s="31">
        <f t="shared" si="44"/>
        <v>2191.1999999999998</v>
      </c>
      <c r="G134" s="48"/>
      <c r="H134" s="31">
        <f t="shared" si="40"/>
        <v>2499.1999999999998</v>
      </c>
      <c r="I134" s="48"/>
      <c r="J134" s="31">
        <f t="shared" si="41"/>
        <v>3176.8</v>
      </c>
      <c r="K134" s="48"/>
      <c r="L134" s="31">
        <f t="shared" si="45"/>
        <v>3792.8</v>
      </c>
      <c r="M134" s="49"/>
      <c r="N134" s="31">
        <f t="shared" si="46"/>
        <v>5324</v>
      </c>
      <c r="O134" s="62"/>
      <c r="P134" s="31">
        <f t="shared" si="47"/>
        <v>7189.6</v>
      </c>
      <c r="Q134" s="62"/>
    </row>
    <row r="135" spans="1:17">
      <c r="A135" s="17">
        <v>4600</v>
      </c>
      <c r="B135" s="31">
        <f t="shared" si="42"/>
        <v>1205.2</v>
      </c>
      <c r="C135" s="48"/>
      <c r="D135" s="31">
        <f t="shared" si="43"/>
        <v>1757.2</v>
      </c>
      <c r="E135" s="58"/>
      <c r="F135" s="31">
        <f t="shared" si="44"/>
        <v>2290.8000000000002</v>
      </c>
      <c r="G135" s="48"/>
      <c r="H135" s="31">
        <f t="shared" si="40"/>
        <v>2612.8000000000002</v>
      </c>
      <c r="I135" s="48"/>
      <c r="J135" s="31">
        <f t="shared" si="41"/>
        <v>3321.2</v>
      </c>
      <c r="K135" s="48"/>
      <c r="L135" s="31">
        <f t="shared" si="45"/>
        <v>3965.2</v>
      </c>
      <c r="M135" s="49"/>
      <c r="N135" s="31">
        <f t="shared" si="46"/>
        <v>5566</v>
      </c>
      <c r="O135" s="62"/>
      <c r="P135" s="31">
        <f t="shared" si="47"/>
        <v>7516.4</v>
      </c>
      <c r="Q135" s="62"/>
    </row>
    <row r="136" spans="1:17">
      <c r="A136" s="17">
        <v>4800</v>
      </c>
      <c r="B136" s="31">
        <f t="shared" si="42"/>
        <v>1257.5999999999999</v>
      </c>
      <c r="C136" s="48"/>
      <c r="D136" s="31">
        <f t="shared" si="43"/>
        <v>1833.6</v>
      </c>
      <c r="E136" s="58"/>
      <c r="F136" s="31">
        <f t="shared" si="44"/>
        <v>2390.4</v>
      </c>
      <c r="G136" s="48"/>
      <c r="H136" s="31">
        <f t="shared" si="40"/>
        <v>2726.4</v>
      </c>
      <c r="I136" s="48"/>
      <c r="J136" s="31">
        <f t="shared" si="41"/>
        <v>3465.6</v>
      </c>
      <c r="K136" s="48"/>
      <c r="L136" s="31">
        <f t="shared" si="45"/>
        <v>4137.6000000000004</v>
      </c>
      <c r="M136" s="49"/>
      <c r="N136" s="31">
        <f t="shared" si="46"/>
        <v>5808</v>
      </c>
      <c r="O136" s="62"/>
      <c r="P136" s="31">
        <f t="shared" si="47"/>
        <v>7843.2</v>
      </c>
      <c r="Q136" s="62"/>
    </row>
    <row r="137" spans="1:17">
      <c r="A137" s="17">
        <v>5000</v>
      </c>
      <c r="B137" s="31">
        <f t="shared" si="42"/>
        <v>1310</v>
      </c>
      <c r="C137" s="48"/>
      <c r="D137" s="31">
        <f t="shared" si="43"/>
        <v>1910</v>
      </c>
      <c r="E137" s="58"/>
      <c r="F137" s="31">
        <f t="shared" si="44"/>
        <v>2490</v>
      </c>
      <c r="G137" s="48"/>
      <c r="H137" s="31">
        <f t="shared" si="40"/>
        <v>2840</v>
      </c>
      <c r="I137" s="48"/>
      <c r="J137" s="31">
        <f t="shared" si="41"/>
        <v>3610</v>
      </c>
      <c r="K137" s="48"/>
      <c r="L137" s="31">
        <f t="shared" si="45"/>
        <v>4310</v>
      </c>
      <c r="M137" s="49"/>
      <c r="N137" s="31">
        <f t="shared" si="46"/>
        <v>6050</v>
      </c>
      <c r="O137" s="62"/>
      <c r="P137" s="31">
        <f t="shared" si="47"/>
        <v>8170</v>
      </c>
      <c r="Q137" s="62"/>
    </row>
    <row r="138" spans="1:17">
      <c r="A138" s="17">
        <v>5200</v>
      </c>
      <c r="B138" s="31">
        <f t="shared" si="42"/>
        <v>1362.4</v>
      </c>
      <c r="C138" s="48"/>
      <c r="D138" s="31">
        <f t="shared" si="43"/>
        <v>1986.4</v>
      </c>
      <c r="E138" s="58"/>
      <c r="F138" s="31">
        <f t="shared" si="44"/>
        <v>2589.6</v>
      </c>
      <c r="G138" s="48"/>
      <c r="H138" s="31">
        <f t="shared" si="40"/>
        <v>2953.6</v>
      </c>
      <c r="I138" s="48"/>
      <c r="J138" s="31">
        <f t="shared" si="41"/>
        <v>3754.4</v>
      </c>
      <c r="K138" s="48"/>
      <c r="L138" s="31">
        <f t="shared" si="45"/>
        <v>4482.3999999999996</v>
      </c>
      <c r="M138" s="49"/>
      <c r="N138" s="31">
        <f t="shared" si="46"/>
        <v>6292</v>
      </c>
      <c r="O138" s="62"/>
      <c r="P138" s="31">
        <f t="shared" si="47"/>
        <v>8496.7999999999993</v>
      </c>
      <c r="Q138" s="62"/>
    </row>
    <row r="139" spans="1:17">
      <c r="A139" s="17">
        <v>5400</v>
      </c>
      <c r="B139" s="31">
        <f t="shared" si="42"/>
        <v>1414.8</v>
      </c>
      <c r="C139" s="48"/>
      <c r="D139" s="31">
        <f t="shared" si="43"/>
        <v>2062.8000000000002</v>
      </c>
      <c r="E139" s="58"/>
      <c r="F139" s="31">
        <f t="shared" si="44"/>
        <v>2689.2</v>
      </c>
      <c r="G139" s="48"/>
      <c r="H139" s="31">
        <f t="shared" si="40"/>
        <v>3067.2</v>
      </c>
      <c r="I139" s="48"/>
      <c r="J139" s="31">
        <f t="shared" si="41"/>
        <v>3898.8</v>
      </c>
      <c r="K139" s="48"/>
      <c r="L139" s="31">
        <f t="shared" si="45"/>
        <v>4654.8</v>
      </c>
      <c r="M139" s="49"/>
      <c r="N139" s="31">
        <f t="shared" si="46"/>
        <v>6534</v>
      </c>
      <c r="O139" s="62"/>
      <c r="P139" s="31">
        <f t="shared" si="47"/>
        <v>8823.6</v>
      </c>
      <c r="Q139" s="62"/>
    </row>
    <row r="140" spans="1:17">
      <c r="A140" s="17">
        <v>5600</v>
      </c>
      <c r="B140" s="31">
        <f t="shared" si="42"/>
        <v>1467.2</v>
      </c>
      <c r="C140" s="48"/>
      <c r="D140" s="31">
        <f t="shared" si="43"/>
        <v>2139.1999999999998</v>
      </c>
      <c r="E140" s="58"/>
      <c r="F140" s="31">
        <f t="shared" si="44"/>
        <v>2788.8</v>
      </c>
      <c r="G140" s="48"/>
      <c r="H140" s="31">
        <f t="shared" si="40"/>
        <v>3180.8</v>
      </c>
      <c r="I140" s="48"/>
      <c r="J140" s="31">
        <f t="shared" si="41"/>
        <v>4043.2</v>
      </c>
      <c r="K140" s="48"/>
      <c r="L140" s="31">
        <f t="shared" si="45"/>
        <v>4827.2</v>
      </c>
      <c r="M140" s="49"/>
      <c r="N140" s="31">
        <f t="shared" si="46"/>
        <v>6776</v>
      </c>
      <c r="O140" s="62"/>
      <c r="P140" s="31">
        <f t="shared" si="47"/>
        <v>9150.4</v>
      </c>
      <c r="Q140" s="62"/>
    </row>
    <row r="141" spans="1:17">
      <c r="A141" s="17">
        <v>5800</v>
      </c>
      <c r="B141" s="31">
        <f t="shared" si="42"/>
        <v>1519.6</v>
      </c>
      <c r="C141" s="48"/>
      <c r="D141" s="31">
        <f t="shared" si="43"/>
        <v>2215.6</v>
      </c>
      <c r="E141" s="58"/>
      <c r="F141" s="31">
        <f t="shared" si="44"/>
        <v>2888.4</v>
      </c>
      <c r="G141" s="48"/>
      <c r="H141" s="31">
        <f t="shared" si="40"/>
        <v>3294.4</v>
      </c>
      <c r="I141" s="48"/>
      <c r="J141" s="31">
        <f t="shared" si="41"/>
        <v>4187.6000000000004</v>
      </c>
      <c r="K141" s="48"/>
      <c r="L141" s="31">
        <f t="shared" si="45"/>
        <v>4999.6000000000004</v>
      </c>
      <c r="M141" s="49"/>
      <c r="N141" s="31">
        <f t="shared" si="46"/>
        <v>7018</v>
      </c>
      <c r="O141" s="62"/>
      <c r="P141" s="31">
        <f t="shared" si="47"/>
        <v>9477.2000000000007</v>
      </c>
      <c r="Q141" s="62"/>
    </row>
    <row r="142" spans="1:17">
      <c r="A142" s="17">
        <v>6000</v>
      </c>
      <c r="B142" s="31">
        <f t="shared" si="42"/>
        <v>1572</v>
      </c>
      <c r="C142" s="48"/>
      <c r="D142" s="31">
        <f t="shared" si="43"/>
        <v>2292</v>
      </c>
      <c r="E142" s="58"/>
      <c r="F142" s="31">
        <f t="shared" si="44"/>
        <v>2988</v>
      </c>
      <c r="G142" s="48"/>
      <c r="H142" s="31">
        <f t="shared" si="40"/>
        <v>3408</v>
      </c>
      <c r="I142" s="48"/>
      <c r="J142" s="31">
        <f t="shared" si="41"/>
        <v>4332</v>
      </c>
      <c r="K142" s="48"/>
      <c r="L142" s="31">
        <f t="shared" si="45"/>
        <v>5172</v>
      </c>
      <c r="M142" s="49"/>
      <c r="N142" s="31">
        <f t="shared" si="46"/>
        <v>7260</v>
      </c>
      <c r="O142" s="62"/>
      <c r="P142" s="31">
        <f t="shared" si="47"/>
        <v>9804</v>
      </c>
      <c r="Q142" s="62"/>
    </row>
    <row r="143" spans="1:17">
      <c r="B143" s="1"/>
      <c r="D143" s="1"/>
      <c r="F143" s="1"/>
      <c r="H143" s="1"/>
      <c r="J143" s="1"/>
      <c r="L143" s="36"/>
      <c r="M143" s="52"/>
      <c r="N143" s="36"/>
      <c r="O143" s="65"/>
      <c r="P143" s="36"/>
      <c r="Q143" s="65"/>
    </row>
    <row r="144" spans="1:17" ht="20">
      <c r="A144" s="93" t="s">
        <v>13</v>
      </c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</row>
    <row r="145" spans="1:20">
      <c r="A145" s="28"/>
      <c r="B145" s="97">
        <v>10</v>
      </c>
      <c r="C145" s="98"/>
      <c r="D145" s="97">
        <v>11</v>
      </c>
      <c r="E145" s="98"/>
      <c r="F145" s="97">
        <v>20</v>
      </c>
      <c r="G145" s="98"/>
      <c r="H145" s="97">
        <v>21</v>
      </c>
      <c r="I145" s="98"/>
      <c r="J145" s="99">
        <v>22</v>
      </c>
      <c r="K145" s="98"/>
      <c r="L145" s="92">
        <v>32</v>
      </c>
      <c r="M145" s="92"/>
      <c r="N145" s="88">
        <v>43</v>
      </c>
      <c r="O145" s="88"/>
      <c r="P145" s="92">
        <v>54</v>
      </c>
      <c r="Q145" s="92"/>
      <c r="R145" s="38"/>
      <c r="S145" s="38"/>
      <c r="T145" s="38"/>
    </row>
    <row r="146" spans="1:20">
      <c r="A146" s="29" t="s">
        <v>5</v>
      </c>
      <c r="B146" s="30" t="s">
        <v>8</v>
      </c>
      <c r="C146" s="47" t="s">
        <v>9</v>
      </c>
      <c r="D146" s="30" t="s">
        <v>8</v>
      </c>
      <c r="E146" s="57" t="s">
        <v>9</v>
      </c>
      <c r="F146" s="30" t="s">
        <v>8</v>
      </c>
      <c r="G146" s="47" t="s">
        <v>9</v>
      </c>
      <c r="H146" s="30" t="s">
        <v>8</v>
      </c>
      <c r="I146" s="47" t="s">
        <v>9</v>
      </c>
      <c r="J146" s="30" t="s">
        <v>8</v>
      </c>
      <c r="K146" s="47" t="s">
        <v>9</v>
      </c>
      <c r="L146" s="30" t="s">
        <v>8</v>
      </c>
      <c r="M146" s="47" t="s">
        <v>9</v>
      </c>
      <c r="N146" s="30" t="s">
        <v>8</v>
      </c>
      <c r="O146" s="47" t="s">
        <v>9</v>
      </c>
      <c r="P146" s="30" t="s">
        <v>8</v>
      </c>
      <c r="Q146" s="47" t="s">
        <v>9</v>
      </c>
      <c r="R146" s="38"/>
      <c r="S146" s="38"/>
      <c r="T146" s="38"/>
    </row>
    <row r="147" spans="1:20">
      <c r="A147" s="16">
        <v>400</v>
      </c>
      <c r="B147" s="31">
        <f t="shared" ref="B147:B152" si="48">$B$153*$A147/1000</f>
        <v>132.4</v>
      </c>
      <c r="C147" s="48"/>
      <c r="D147" s="31">
        <f t="shared" ref="D147:D152" si="49">$D$153*$A147/1000</f>
        <v>182</v>
      </c>
      <c r="E147" s="58"/>
      <c r="F147" s="31">
        <f t="shared" ref="F147:F152" si="50">$F$153*$A147/1000</f>
        <v>243.2</v>
      </c>
      <c r="G147" s="48"/>
      <c r="H147" s="31">
        <f t="shared" ref="H147:H152" si="51">$H$153*$A147/1000</f>
        <v>279.60000000000002</v>
      </c>
      <c r="I147" s="48"/>
      <c r="J147" s="31">
        <f t="shared" ref="J147:J152" si="52">$J$153*$A147/1000</f>
        <v>350.8</v>
      </c>
      <c r="K147" s="48"/>
      <c r="L147" s="31">
        <f>$L$153*$A147/1000</f>
        <v>442</v>
      </c>
      <c r="M147" s="48"/>
      <c r="N147" s="31">
        <f>$N$153*$A147/1000</f>
        <v>624</v>
      </c>
      <c r="O147" s="48"/>
      <c r="P147" s="31">
        <f>$P$153*$A147/1000</f>
        <v>819.6</v>
      </c>
      <c r="Q147" s="48"/>
      <c r="R147" s="18"/>
      <c r="S147" s="38"/>
      <c r="T147" s="38"/>
    </row>
    <row r="148" spans="1:20">
      <c r="A148" s="17">
        <v>500</v>
      </c>
      <c r="B148" s="31">
        <f t="shared" si="48"/>
        <v>165.5</v>
      </c>
      <c r="C148" s="48"/>
      <c r="D148" s="31">
        <f t="shared" si="49"/>
        <v>227.5</v>
      </c>
      <c r="E148" s="58"/>
      <c r="F148" s="31">
        <f t="shared" si="50"/>
        <v>304</v>
      </c>
      <c r="G148" s="48"/>
      <c r="H148" s="31">
        <f t="shared" si="51"/>
        <v>349.5</v>
      </c>
      <c r="I148" s="48"/>
      <c r="J148" s="31">
        <f t="shared" si="52"/>
        <v>438.5</v>
      </c>
      <c r="K148" s="48"/>
      <c r="L148" s="31">
        <f t="shared" ref="L148:L152" si="53">$L$153*$A148/1000</f>
        <v>552.5</v>
      </c>
      <c r="M148" s="49"/>
      <c r="N148" s="31">
        <f t="shared" ref="N148:N152" si="54">$N$153*$A148/1000</f>
        <v>780</v>
      </c>
      <c r="O148" s="62"/>
      <c r="P148" s="31">
        <f t="shared" ref="P148:P152" si="55">$P$153*$A148/1000</f>
        <v>1024.5</v>
      </c>
      <c r="Q148" s="62"/>
      <c r="R148" s="18"/>
      <c r="S148" s="38"/>
      <c r="T148" s="38"/>
    </row>
    <row r="149" spans="1:20">
      <c r="A149" s="17">
        <v>600</v>
      </c>
      <c r="B149" s="31">
        <f t="shared" si="48"/>
        <v>198.6</v>
      </c>
      <c r="C149" s="48"/>
      <c r="D149" s="31">
        <f t="shared" si="49"/>
        <v>273</v>
      </c>
      <c r="E149" s="58"/>
      <c r="F149" s="31">
        <f t="shared" si="50"/>
        <v>364.8</v>
      </c>
      <c r="G149" s="48"/>
      <c r="H149" s="31">
        <f t="shared" si="51"/>
        <v>419.4</v>
      </c>
      <c r="I149" s="48"/>
      <c r="J149" s="31">
        <f t="shared" si="52"/>
        <v>526.20000000000005</v>
      </c>
      <c r="K149" s="48"/>
      <c r="L149" s="31">
        <f t="shared" si="53"/>
        <v>663</v>
      </c>
      <c r="M149" s="49"/>
      <c r="N149" s="31">
        <f t="shared" si="54"/>
        <v>936</v>
      </c>
      <c r="O149" s="62"/>
      <c r="P149" s="31">
        <f t="shared" si="55"/>
        <v>1229.4000000000001</v>
      </c>
      <c r="Q149" s="62"/>
      <c r="R149" s="18"/>
      <c r="S149" s="38"/>
      <c r="T149" s="38"/>
    </row>
    <row r="150" spans="1:20">
      <c r="A150" s="17">
        <v>700</v>
      </c>
      <c r="B150" s="31">
        <f t="shared" si="48"/>
        <v>231.7</v>
      </c>
      <c r="C150" s="48"/>
      <c r="D150" s="31">
        <f t="shared" si="49"/>
        <v>318.5</v>
      </c>
      <c r="E150" s="58"/>
      <c r="F150" s="31">
        <f t="shared" si="50"/>
        <v>425.6</v>
      </c>
      <c r="G150" s="48"/>
      <c r="H150" s="31">
        <f t="shared" si="51"/>
        <v>489.3</v>
      </c>
      <c r="I150" s="48"/>
      <c r="J150" s="31">
        <f t="shared" si="52"/>
        <v>613.9</v>
      </c>
      <c r="K150" s="48"/>
      <c r="L150" s="31">
        <f t="shared" si="53"/>
        <v>773.5</v>
      </c>
      <c r="M150" s="49"/>
      <c r="N150" s="31">
        <f t="shared" si="54"/>
        <v>1092</v>
      </c>
      <c r="O150" s="62"/>
      <c r="P150" s="31">
        <f t="shared" si="55"/>
        <v>1434.3</v>
      </c>
      <c r="Q150" s="62"/>
      <c r="R150" s="18"/>
      <c r="S150" s="38"/>
      <c r="T150" s="38"/>
    </row>
    <row r="151" spans="1:20">
      <c r="A151" s="17">
        <v>800</v>
      </c>
      <c r="B151" s="31">
        <f t="shared" si="48"/>
        <v>264.8</v>
      </c>
      <c r="C151" s="48"/>
      <c r="D151" s="31">
        <f t="shared" si="49"/>
        <v>364</v>
      </c>
      <c r="E151" s="58"/>
      <c r="F151" s="31">
        <f t="shared" si="50"/>
        <v>486.4</v>
      </c>
      <c r="G151" s="48"/>
      <c r="H151" s="31">
        <f t="shared" si="51"/>
        <v>559.20000000000005</v>
      </c>
      <c r="I151" s="48"/>
      <c r="J151" s="31">
        <f t="shared" si="52"/>
        <v>701.6</v>
      </c>
      <c r="K151" s="48"/>
      <c r="L151" s="31">
        <f t="shared" si="53"/>
        <v>884</v>
      </c>
      <c r="M151" s="49"/>
      <c r="N151" s="31">
        <f t="shared" si="54"/>
        <v>1248</v>
      </c>
      <c r="O151" s="62"/>
      <c r="P151" s="31">
        <f t="shared" si="55"/>
        <v>1639.2</v>
      </c>
      <c r="Q151" s="62"/>
      <c r="R151" s="18"/>
      <c r="S151" s="38"/>
      <c r="T151" s="38"/>
    </row>
    <row r="152" spans="1:20">
      <c r="A152" s="17">
        <v>900</v>
      </c>
      <c r="B152" s="31">
        <f t="shared" si="48"/>
        <v>297.89999999999998</v>
      </c>
      <c r="C152" s="48"/>
      <c r="D152" s="31">
        <f t="shared" si="49"/>
        <v>409.5</v>
      </c>
      <c r="E152" s="58"/>
      <c r="F152" s="31">
        <f t="shared" si="50"/>
        <v>547.20000000000005</v>
      </c>
      <c r="G152" s="48"/>
      <c r="H152" s="31">
        <f t="shared" si="51"/>
        <v>629.1</v>
      </c>
      <c r="I152" s="48"/>
      <c r="J152" s="31">
        <f t="shared" si="52"/>
        <v>789.3</v>
      </c>
      <c r="K152" s="48"/>
      <c r="L152" s="31">
        <f t="shared" si="53"/>
        <v>994.5</v>
      </c>
      <c r="M152" s="50"/>
      <c r="N152" s="31">
        <f t="shared" si="54"/>
        <v>1404</v>
      </c>
      <c r="O152" s="63"/>
      <c r="P152" s="31">
        <f t="shared" si="55"/>
        <v>1844.1</v>
      </c>
      <c r="Q152" s="50"/>
      <c r="R152" s="18"/>
      <c r="S152" s="38"/>
      <c r="T152" s="38"/>
    </row>
    <row r="153" spans="1:20">
      <c r="A153" s="17">
        <v>1000</v>
      </c>
      <c r="B153" s="35">
        <v>331</v>
      </c>
      <c r="C153" s="54">
        <v>1.1926000000000001</v>
      </c>
      <c r="D153" s="35">
        <v>455</v>
      </c>
      <c r="E153" s="59">
        <v>1.2146999999999999</v>
      </c>
      <c r="F153" s="35">
        <v>608</v>
      </c>
      <c r="G153" s="54">
        <v>1.2362</v>
      </c>
      <c r="H153" s="35">
        <v>699</v>
      </c>
      <c r="I153" s="54">
        <v>1.2655000000000001</v>
      </c>
      <c r="J153" s="35">
        <v>877</v>
      </c>
      <c r="K153" s="54">
        <v>1.2685999999999999</v>
      </c>
      <c r="L153" s="35">
        <v>1105</v>
      </c>
      <c r="M153" s="70">
        <v>1.2967500000000001</v>
      </c>
      <c r="N153" s="35">
        <v>1560</v>
      </c>
      <c r="O153" s="64">
        <v>1.3090999999999999</v>
      </c>
      <c r="P153" s="35">
        <v>2049</v>
      </c>
      <c r="Q153" s="64">
        <v>1.3664000000000001</v>
      </c>
      <c r="R153" s="18"/>
      <c r="S153" s="38"/>
      <c r="T153" s="38"/>
    </row>
    <row r="154" spans="1:20">
      <c r="A154" s="17">
        <v>1100</v>
      </c>
      <c r="B154" s="31">
        <f>$B$153*$A154/1000</f>
        <v>364.1</v>
      </c>
      <c r="C154" s="48"/>
      <c r="D154" s="31">
        <f>$D$153*$A154/1000</f>
        <v>500.5</v>
      </c>
      <c r="E154" s="58"/>
      <c r="F154" s="31">
        <f>$F$153*$A154/1000</f>
        <v>668.8</v>
      </c>
      <c r="G154" s="48"/>
      <c r="H154" s="31">
        <f t="shared" ref="H154:H188" si="56">$H$153*$A154/1000</f>
        <v>768.9</v>
      </c>
      <c r="I154" s="48"/>
      <c r="J154" s="31">
        <f t="shared" ref="J154:J188" si="57">$J$153*$A154/1000</f>
        <v>964.7</v>
      </c>
      <c r="K154" s="48"/>
      <c r="L154" s="31">
        <f>$L$153*$A154/1000</f>
        <v>1215.5</v>
      </c>
      <c r="M154" s="49"/>
      <c r="N154" s="31">
        <f>$N$153*$A154/1000</f>
        <v>1716</v>
      </c>
      <c r="O154" s="49"/>
      <c r="P154" s="31">
        <f>$P$153*$A154/1000</f>
        <v>2253.9</v>
      </c>
      <c r="Q154" s="49"/>
      <c r="R154" s="18"/>
      <c r="S154" s="38"/>
      <c r="T154" s="38"/>
    </row>
    <row r="155" spans="1:20">
      <c r="A155" s="17">
        <v>1200</v>
      </c>
      <c r="B155" s="31">
        <f t="shared" ref="B155:B162" si="58">$B$153*$A155/1000</f>
        <v>397.2</v>
      </c>
      <c r="C155" s="48"/>
      <c r="D155" s="31">
        <f t="shared" ref="D155:D188" si="59">$D$153*$A155/1000</f>
        <v>546</v>
      </c>
      <c r="E155" s="58"/>
      <c r="F155" s="31">
        <f t="shared" ref="F155:F188" si="60">$F$153*$A155/1000</f>
        <v>729.6</v>
      </c>
      <c r="G155" s="48"/>
      <c r="H155" s="31">
        <f t="shared" si="56"/>
        <v>838.8</v>
      </c>
      <c r="I155" s="48"/>
      <c r="J155" s="31">
        <f t="shared" si="57"/>
        <v>1052.4000000000001</v>
      </c>
      <c r="K155" s="48"/>
      <c r="L155" s="31">
        <f t="shared" ref="L155:L188" si="61">$L$153*$A155/1000</f>
        <v>1326</v>
      </c>
      <c r="M155" s="49"/>
      <c r="N155" s="31">
        <f t="shared" ref="N155:N188" si="62">$N$153*$A155/1000</f>
        <v>1872</v>
      </c>
      <c r="O155" s="49"/>
      <c r="P155" s="31">
        <f t="shared" ref="P155:P188" si="63">$P$153*$A155/1000</f>
        <v>2458.8000000000002</v>
      </c>
      <c r="Q155" s="49"/>
      <c r="R155" s="18"/>
      <c r="S155" s="38"/>
      <c r="T155" s="38"/>
    </row>
    <row r="156" spans="1:20">
      <c r="A156" s="17">
        <v>1300</v>
      </c>
      <c r="B156" s="31">
        <f t="shared" si="58"/>
        <v>430.3</v>
      </c>
      <c r="C156" s="48"/>
      <c r="D156" s="31">
        <f t="shared" si="59"/>
        <v>591.5</v>
      </c>
      <c r="E156" s="58"/>
      <c r="F156" s="31">
        <f t="shared" si="60"/>
        <v>790.4</v>
      </c>
      <c r="G156" s="48"/>
      <c r="H156" s="31">
        <f t="shared" si="56"/>
        <v>908.7</v>
      </c>
      <c r="I156" s="48"/>
      <c r="J156" s="31">
        <f t="shared" si="57"/>
        <v>1140.0999999999999</v>
      </c>
      <c r="K156" s="48"/>
      <c r="L156" s="31">
        <f t="shared" si="61"/>
        <v>1436.5</v>
      </c>
      <c r="M156" s="49"/>
      <c r="N156" s="31">
        <f t="shared" si="62"/>
        <v>2028</v>
      </c>
      <c r="O156" s="62"/>
      <c r="P156" s="31">
        <f t="shared" si="63"/>
        <v>2663.7</v>
      </c>
      <c r="Q156" s="62"/>
      <c r="R156" s="18"/>
      <c r="S156" s="38"/>
      <c r="T156" s="38"/>
    </row>
    <row r="157" spans="1:20">
      <c r="A157" s="17">
        <v>1400</v>
      </c>
      <c r="B157" s="31">
        <f t="shared" si="58"/>
        <v>463.4</v>
      </c>
      <c r="C157" s="48"/>
      <c r="D157" s="31">
        <f t="shared" si="59"/>
        <v>637</v>
      </c>
      <c r="E157" s="58"/>
      <c r="F157" s="31">
        <f t="shared" si="60"/>
        <v>851.2</v>
      </c>
      <c r="G157" s="48"/>
      <c r="H157" s="31">
        <f t="shared" si="56"/>
        <v>978.6</v>
      </c>
      <c r="I157" s="48"/>
      <c r="J157" s="31">
        <f t="shared" si="57"/>
        <v>1227.8</v>
      </c>
      <c r="K157" s="48"/>
      <c r="L157" s="31">
        <f t="shared" si="61"/>
        <v>1547</v>
      </c>
      <c r="M157" s="49"/>
      <c r="N157" s="31">
        <f t="shared" si="62"/>
        <v>2184</v>
      </c>
      <c r="O157" s="62"/>
      <c r="P157" s="31">
        <f t="shared" si="63"/>
        <v>2868.6</v>
      </c>
      <c r="Q157" s="62"/>
      <c r="R157" s="18"/>
      <c r="S157" s="38"/>
      <c r="T157" s="38"/>
    </row>
    <row r="158" spans="1:20">
      <c r="A158" s="17">
        <v>1500</v>
      </c>
      <c r="B158" s="31">
        <f t="shared" si="58"/>
        <v>496.5</v>
      </c>
      <c r="C158" s="48"/>
      <c r="D158" s="31">
        <f t="shared" si="59"/>
        <v>682.5</v>
      </c>
      <c r="E158" s="58"/>
      <c r="F158" s="31">
        <f t="shared" si="60"/>
        <v>912</v>
      </c>
      <c r="G158" s="48"/>
      <c r="H158" s="31">
        <f t="shared" si="56"/>
        <v>1048.5</v>
      </c>
      <c r="I158" s="48"/>
      <c r="J158" s="31">
        <f t="shared" si="57"/>
        <v>1315.5</v>
      </c>
      <c r="K158" s="48"/>
      <c r="L158" s="31">
        <f t="shared" si="61"/>
        <v>1657.5</v>
      </c>
      <c r="M158" s="49"/>
      <c r="N158" s="31">
        <f t="shared" si="62"/>
        <v>2340</v>
      </c>
      <c r="O158" s="62"/>
      <c r="P158" s="31">
        <f t="shared" si="63"/>
        <v>3073.5</v>
      </c>
      <c r="Q158" s="62"/>
      <c r="R158" s="18"/>
      <c r="S158" s="38"/>
      <c r="T158" s="38"/>
    </row>
    <row r="159" spans="1:20">
      <c r="A159" s="17">
        <v>1600</v>
      </c>
      <c r="B159" s="31">
        <f t="shared" si="58"/>
        <v>529.6</v>
      </c>
      <c r="C159" s="48"/>
      <c r="D159" s="31">
        <f t="shared" si="59"/>
        <v>728</v>
      </c>
      <c r="E159" s="58"/>
      <c r="F159" s="31">
        <f t="shared" si="60"/>
        <v>972.8</v>
      </c>
      <c r="G159" s="48"/>
      <c r="H159" s="31">
        <f t="shared" si="56"/>
        <v>1118.4000000000001</v>
      </c>
      <c r="I159" s="48"/>
      <c r="J159" s="31">
        <f t="shared" si="57"/>
        <v>1403.2</v>
      </c>
      <c r="K159" s="48"/>
      <c r="L159" s="31">
        <f t="shared" si="61"/>
        <v>1768</v>
      </c>
      <c r="M159" s="49"/>
      <c r="N159" s="31">
        <f t="shared" si="62"/>
        <v>2496</v>
      </c>
      <c r="O159" s="62"/>
      <c r="P159" s="31">
        <f t="shared" si="63"/>
        <v>3278.4</v>
      </c>
      <c r="Q159" s="62"/>
      <c r="R159" s="18"/>
      <c r="S159" s="38"/>
      <c r="T159" s="38"/>
    </row>
    <row r="160" spans="1:20">
      <c r="A160" s="17">
        <v>1700</v>
      </c>
      <c r="B160" s="31">
        <f t="shared" si="58"/>
        <v>562.70000000000005</v>
      </c>
      <c r="C160" s="48"/>
      <c r="D160" s="31">
        <f t="shared" si="59"/>
        <v>773.5</v>
      </c>
      <c r="E160" s="58"/>
      <c r="F160" s="31">
        <f t="shared" si="60"/>
        <v>1033.5999999999999</v>
      </c>
      <c r="G160" s="48"/>
      <c r="H160" s="31">
        <f t="shared" si="56"/>
        <v>1188.3</v>
      </c>
      <c r="I160" s="48"/>
      <c r="J160" s="31">
        <f t="shared" si="57"/>
        <v>1490.9</v>
      </c>
      <c r="K160" s="48"/>
      <c r="L160" s="31">
        <f t="shared" si="61"/>
        <v>1878.5</v>
      </c>
      <c r="M160" s="49"/>
      <c r="N160" s="31">
        <f t="shared" si="62"/>
        <v>2652</v>
      </c>
      <c r="O160" s="62"/>
      <c r="P160" s="31">
        <f t="shared" si="63"/>
        <v>3483.3</v>
      </c>
      <c r="Q160" s="62"/>
      <c r="R160" s="18"/>
      <c r="S160" s="38"/>
      <c r="T160" s="38"/>
    </row>
    <row r="161" spans="1:20">
      <c r="A161" s="17">
        <v>1800</v>
      </c>
      <c r="B161" s="31">
        <f t="shared" si="58"/>
        <v>595.79999999999995</v>
      </c>
      <c r="C161" s="48"/>
      <c r="D161" s="31">
        <f t="shared" si="59"/>
        <v>819</v>
      </c>
      <c r="E161" s="58"/>
      <c r="F161" s="31">
        <f t="shared" si="60"/>
        <v>1094.4000000000001</v>
      </c>
      <c r="G161" s="48"/>
      <c r="H161" s="31">
        <f t="shared" si="56"/>
        <v>1258.2</v>
      </c>
      <c r="I161" s="48"/>
      <c r="J161" s="31">
        <f t="shared" si="57"/>
        <v>1578.6</v>
      </c>
      <c r="K161" s="48"/>
      <c r="L161" s="31">
        <f t="shared" si="61"/>
        <v>1989</v>
      </c>
      <c r="M161" s="49"/>
      <c r="N161" s="31">
        <f t="shared" si="62"/>
        <v>2808</v>
      </c>
      <c r="O161" s="62"/>
      <c r="P161" s="31">
        <f t="shared" si="63"/>
        <v>3688.2</v>
      </c>
      <c r="Q161" s="62"/>
      <c r="R161" s="18"/>
      <c r="S161" s="38"/>
      <c r="T161" s="38"/>
    </row>
    <row r="162" spans="1:20">
      <c r="A162" s="17">
        <v>1900</v>
      </c>
      <c r="B162" s="31">
        <f t="shared" si="58"/>
        <v>628.9</v>
      </c>
      <c r="C162" s="48"/>
      <c r="D162" s="31">
        <f t="shared" si="59"/>
        <v>864.5</v>
      </c>
      <c r="E162" s="58"/>
      <c r="F162" s="31">
        <f t="shared" si="60"/>
        <v>1155.2</v>
      </c>
      <c r="G162" s="48"/>
      <c r="H162" s="31">
        <f t="shared" si="56"/>
        <v>1328.1</v>
      </c>
      <c r="I162" s="48"/>
      <c r="J162" s="31">
        <f t="shared" si="57"/>
        <v>1666.3</v>
      </c>
      <c r="K162" s="48"/>
      <c r="L162" s="31">
        <f t="shared" si="61"/>
        <v>2099.5</v>
      </c>
      <c r="M162" s="49"/>
      <c r="N162" s="31">
        <f t="shared" si="62"/>
        <v>2964</v>
      </c>
      <c r="O162" s="62"/>
      <c r="P162" s="31">
        <f t="shared" si="63"/>
        <v>3893.1</v>
      </c>
      <c r="Q162" s="62"/>
      <c r="R162" s="18"/>
      <c r="S162" s="38"/>
      <c r="T162" s="38"/>
    </row>
    <row r="163" spans="1:20">
      <c r="A163" s="17">
        <v>2000</v>
      </c>
      <c r="B163" s="31">
        <f t="shared" ref="B163:B188" si="64">$B$153*$A163/1000</f>
        <v>662</v>
      </c>
      <c r="C163" s="48"/>
      <c r="D163" s="31">
        <f t="shared" si="59"/>
        <v>910</v>
      </c>
      <c r="E163" s="58"/>
      <c r="F163" s="31">
        <f t="shared" si="60"/>
        <v>1216</v>
      </c>
      <c r="G163" s="48"/>
      <c r="H163" s="31">
        <f t="shared" si="56"/>
        <v>1398</v>
      </c>
      <c r="I163" s="48"/>
      <c r="J163" s="31">
        <f t="shared" si="57"/>
        <v>1754</v>
      </c>
      <c r="K163" s="48"/>
      <c r="L163" s="31">
        <f t="shared" si="61"/>
        <v>2210</v>
      </c>
      <c r="M163" s="49"/>
      <c r="N163" s="31">
        <f t="shared" si="62"/>
        <v>3120</v>
      </c>
      <c r="O163" s="62"/>
      <c r="P163" s="31">
        <f t="shared" si="63"/>
        <v>4098</v>
      </c>
      <c r="Q163" s="62"/>
      <c r="R163" s="18"/>
      <c r="S163" s="38"/>
      <c r="T163" s="38"/>
    </row>
    <row r="164" spans="1:20">
      <c r="A164" s="17">
        <v>2100</v>
      </c>
      <c r="B164" s="39">
        <f t="shared" si="64"/>
        <v>695.1</v>
      </c>
      <c r="C164" s="49"/>
      <c r="D164" s="39">
        <f t="shared" si="59"/>
        <v>955.5</v>
      </c>
      <c r="E164" s="60"/>
      <c r="F164" s="39">
        <f t="shared" si="60"/>
        <v>1276.8</v>
      </c>
      <c r="G164" s="49"/>
      <c r="H164" s="39">
        <f t="shared" si="56"/>
        <v>1467.9</v>
      </c>
      <c r="I164" s="49"/>
      <c r="J164" s="39">
        <f t="shared" si="57"/>
        <v>1841.7</v>
      </c>
      <c r="K164" s="49"/>
      <c r="L164" s="31">
        <f t="shared" si="61"/>
        <v>2320.5</v>
      </c>
      <c r="M164" s="49"/>
      <c r="N164" s="31">
        <f t="shared" si="62"/>
        <v>3276</v>
      </c>
      <c r="O164" s="62"/>
      <c r="P164" s="31">
        <f t="shared" si="63"/>
        <v>4302.8999999999996</v>
      </c>
      <c r="Q164" s="62"/>
      <c r="R164" s="18"/>
      <c r="S164" s="38"/>
      <c r="T164" s="38"/>
    </row>
    <row r="165" spans="1:20">
      <c r="A165" s="17">
        <v>2200</v>
      </c>
      <c r="B165" s="39">
        <f t="shared" si="64"/>
        <v>728.2</v>
      </c>
      <c r="C165" s="49"/>
      <c r="D165" s="39">
        <f t="shared" si="59"/>
        <v>1001</v>
      </c>
      <c r="E165" s="60"/>
      <c r="F165" s="39">
        <f t="shared" si="60"/>
        <v>1337.6</v>
      </c>
      <c r="G165" s="49"/>
      <c r="H165" s="39">
        <f t="shared" si="56"/>
        <v>1537.8</v>
      </c>
      <c r="I165" s="49"/>
      <c r="J165" s="39">
        <f t="shared" si="57"/>
        <v>1929.4</v>
      </c>
      <c r="K165" s="49"/>
      <c r="L165" s="31">
        <f t="shared" si="61"/>
        <v>2431</v>
      </c>
      <c r="M165" s="49"/>
      <c r="N165" s="31">
        <f t="shared" si="62"/>
        <v>3432</v>
      </c>
      <c r="O165" s="62"/>
      <c r="P165" s="31">
        <f t="shared" si="63"/>
        <v>4507.8</v>
      </c>
      <c r="Q165" s="62"/>
      <c r="R165" s="18"/>
    </row>
    <row r="166" spans="1:20">
      <c r="A166" s="17">
        <v>2300</v>
      </c>
      <c r="B166" s="39">
        <f t="shared" si="64"/>
        <v>761.3</v>
      </c>
      <c r="C166" s="49"/>
      <c r="D166" s="39">
        <f t="shared" si="59"/>
        <v>1046.5</v>
      </c>
      <c r="E166" s="60"/>
      <c r="F166" s="39">
        <f t="shared" si="60"/>
        <v>1398.4</v>
      </c>
      <c r="G166" s="49"/>
      <c r="H166" s="39">
        <f t="shared" si="56"/>
        <v>1607.7</v>
      </c>
      <c r="I166" s="49"/>
      <c r="J166" s="39">
        <f t="shared" si="57"/>
        <v>2017.1</v>
      </c>
      <c r="K166" s="49"/>
      <c r="L166" s="31">
        <f t="shared" si="61"/>
        <v>2541.5</v>
      </c>
      <c r="M166" s="49"/>
      <c r="N166" s="31">
        <f t="shared" si="62"/>
        <v>3588</v>
      </c>
      <c r="O166" s="62"/>
      <c r="P166" s="31">
        <f t="shared" si="63"/>
        <v>4712.7</v>
      </c>
      <c r="Q166" s="62"/>
      <c r="R166" s="18"/>
    </row>
    <row r="167" spans="1:20">
      <c r="A167" s="17">
        <v>2400</v>
      </c>
      <c r="B167" s="39">
        <f t="shared" si="64"/>
        <v>794.4</v>
      </c>
      <c r="C167" s="49"/>
      <c r="D167" s="39">
        <f t="shared" si="59"/>
        <v>1092</v>
      </c>
      <c r="E167" s="60"/>
      <c r="F167" s="39">
        <f t="shared" si="60"/>
        <v>1459.2</v>
      </c>
      <c r="G167" s="49"/>
      <c r="H167" s="39">
        <f t="shared" si="56"/>
        <v>1677.6</v>
      </c>
      <c r="I167" s="49"/>
      <c r="J167" s="39">
        <f t="shared" si="57"/>
        <v>2104.8000000000002</v>
      </c>
      <c r="K167" s="49"/>
      <c r="L167" s="31">
        <f t="shared" si="61"/>
        <v>2652</v>
      </c>
      <c r="M167" s="49"/>
      <c r="N167" s="31">
        <f t="shared" si="62"/>
        <v>3744</v>
      </c>
      <c r="O167" s="62"/>
      <c r="P167" s="31">
        <f t="shared" si="63"/>
        <v>4917.6000000000004</v>
      </c>
      <c r="Q167" s="62"/>
      <c r="R167" s="18"/>
    </row>
    <row r="168" spans="1:20">
      <c r="A168" s="17">
        <v>2500</v>
      </c>
      <c r="B168" s="39">
        <f t="shared" si="64"/>
        <v>827.5</v>
      </c>
      <c r="C168" s="49"/>
      <c r="D168" s="39">
        <f t="shared" si="59"/>
        <v>1137.5</v>
      </c>
      <c r="E168" s="60"/>
      <c r="F168" s="39">
        <f t="shared" si="60"/>
        <v>1520</v>
      </c>
      <c r="G168" s="49"/>
      <c r="H168" s="39">
        <f t="shared" si="56"/>
        <v>1747.5</v>
      </c>
      <c r="I168" s="49"/>
      <c r="J168" s="39">
        <f t="shared" si="57"/>
        <v>2192.5</v>
      </c>
      <c r="K168" s="49"/>
      <c r="L168" s="31">
        <f t="shared" si="61"/>
        <v>2762.5</v>
      </c>
      <c r="M168" s="49"/>
      <c r="N168" s="31">
        <f t="shared" si="62"/>
        <v>3900</v>
      </c>
      <c r="O168" s="62"/>
      <c r="P168" s="31">
        <f t="shared" si="63"/>
        <v>5122.5</v>
      </c>
      <c r="Q168" s="62"/>
      <c r="R168" s="18"/>
    </row>
    <row r="169" spans="1:20">
      <c r="A169" s="17">
        <v>2600</v>
      </c>
      <c r="B169" s="39">
        <f t="shared" si="64"/>
        <v>860.6</v>
      </c>
      <c r="C169" s="49"/>
      <c r="D169" s="39">
        <f t="shared" si="59"/>
        <v>1183</v>
      </c>
      <c r="E169" s="60"/>
      <c r="F169" s="39">
        <f t="shared" si="60"/>
        <v>1580.8</v>
      </c>
      <c r="G169" s="49"/>
      <c r="H169" s="39">
        <f t="shared" si="56"/>
        <v>1817.4</v>
      </c>
      <c r="I169" s="49"/>
      <c r="J169" s="39">
        <f t="shared" si="57"/>
        <v>2280.1999999999998</v>
      </c>
      <c r="K169" s="49"/>
      <c r="L169" s="31">
        <f t="shared" si="61"/>
        <v>2873</v>
      </c>
      <c r="M169" s="49"/>
      <c r="N169" s="31">
        <f t="shared" si="62"/>
        <v>4056</v>
      </c>
      <c r="O169" s="62"/>
      <c r="P169" s="31">
        <f t="shared" si="63"/>
        <v>5327.4</v>
      </c>
      <c r="Q169" s="62"/>
      <c r="R169" s="18"/>
    </row>
    <row r="170" spans="1:20">
      <c r="A170" s="17">
        <v>2700</v>
      </c>
      <c r="B170" s="39">
        <f t="shared" si="64"/>
        <v>893.7</v>
      </c>
      <c r="C170" s="49"/>
      <c r="D170" s="39">
        <f t="shared" si="59"/>
        <v>1228.5</v>
      </c>
      <c r="E170" s="60"/>
      <c r="F170" s="39">
        <f t="shared" si="60"/>
        <v>1641.6</v>
      </c>
      <c r="G170" s="49"/>
      <c r="H170" s="39">
        <f t="shared" si="56"/>
        <v>1887.3</v>
      </c>
      <c r="I170" s="49"/>
      <c r="J170" s="39">
        <f t="shared" si="57"/>
        <v>2367.9</v>
      </c>
      <c r="K170" s="49"/>
      <c r="L170" s="31">
        <f t="shared" si="61"/>
        <v>2983.5</v>
      </c>
      <c r="M170" s="49"/>
      <c r="N170" s="31">
        <f t="shared" si="62"/>
        <v>4212</v>
      </c>
      <c r="O170" s="62"/>
      <c r="P170" s="31">
        <f t="shared" si="63"/>
        <v>5532.3</v>
      </c>
      <c r="Q170" s="62"/>
      <c r="R170" s="18"/>
    </row>
    <row r="171" spans="1:20">
      <c r="A171" s="17">
        <v>2800</v>
      </c>
      <c r="B171" s="39">
        <f t="shared" si="64"/>
        <v>926.8</v>
      </c>
      <c r="C171" s="49"/>
      <c r="D171" s="39">
        <f t="shared" si="59"/>
        <v>1274</v>
      </c>
      <c r="E171" s="60"/>
      <c r="F171" s="39">
        <f t="shared" si="60"/>
        <v>1702.4</v>
      </c>
      <c r="G171" s="49"/>
      <c r="H171" s="39">
        <f t="shared" si="56"/>
        <v>1957.2</v>
      </c>
      <c r="I171" s="49"/>
      <c r="J171" s="39">
        <f t="shared" si="57"/>
        <v>2455.6</v>
      </c>
      <c r="K171" s="49"/>
      <c r="L171" s="31">
        <f t="shared" si="61"/>
        <v>3094</v>
      </c>
      <c r="M171" s="49"/>
      <c r="N171" s="31">
        <f t="shared" si="62"/>
        <v>4368</v>
      </c>
      <c r="O171" s="62"/>
      <c r="P171" s="31">
        <f t="shared" si="63"/>
        <v>5737.2</v>
      </c>
      <c r="Q171" s="62"/>
      <c r="R171" s="18"/>
    </row>
    <row r="172" spans="1:20">
      <c r="A172" s="17">
        <v>2900</v>
      </c>
      <c r="B172" s="39">
        <f t="shared" si="64"/>
        <v>959.9</v>
      </c>
      <c r="C172" s="49"/>
      <c r="D172" s="39">
        <f t="shared" si="59"/>
        <v>1319.5</v>
      </c>
      <c r="E172" s="60"/>
      <c r="F172" s="39">
        <f t="shared" si="60"/>
        <v>1763.2</v>
      </c>
      <c r="G172" s="49"/>
      <c r="H172" s="39">
        <f t="shared" si="56"/>
        <v>2027.1</v>
      </c>
      <c r="I172" s="49"/>
      <c r="J172" s="39">
        <f t="shared" si="57"/>
        <v>2543.3000000000002</v>
      </c>
      <c r="K172" s="49"/>
      <c r="L172" s="31">
        <f t="shared" si="61"/>
        <v>3204.5</v>
      </c>
      <c r="M172" s="49"/>
      <c r="N172" s="31">
        <f t="shared" si="62"/>
        <v>4524</v>
      </c>
      <c r="O172" s="62"/>
      <c r="P172" s="31">
        <f t="shared" si="63"/>
        <v>5942.1</v>
      </c>
      <c r="Q172" s="62"/>
      <c r="R172" s="18"/>
    </row>
    <row r="173" spans="1:20">
      <c r="A173" s="17">
        <v>3000</v>
      </c>
      <c r="B173" s="39">
        <f t="shared" si="64"/>
        <v>993</v>
      </c>
      <c r="C173" s="49"/>
      <c r="D173" s="39">
        <f t="shared" si="59"/>
        <v>1365</v>
      </c>
      <c r="E173" s="60"/>
      <c r="F173" s="39">
        <f t="shared" si="60"/>
        <v>1824</v>
      </c>
      <c r="G173" s="49"/>
      <c r="H173" s="39">
        <f t="shared" si="56"/>
        <v>2097</v>
      </c>
      <c r="I173" s="49"/>
      <c r="J173" s="39">
        <f t="shared" si="57"/>
        <v>2631</v>
      </c>
      <c r="K173" s="49"/>
      <c r="L173" s="31">
        <f t="shared" si="61"/>
        <v>3315</v>
      </c>
      <c r="M173" s="49"/>
      <c r="N173" s="31">
        <f t="shared" si="62"/>
        <v>4680</v>
      </c>
      <c r="O173" s="62"/>
      <c r="P173" s="31">
        <f t="shared" si="63"/>
        <v>6147</v>
      </c>
      <c r="Q173" s="62"/>
      <c r="R173" s="18"/>
    </row>
    <row r="174" spans="1:20">
      <c r="A174" s="17">
        <v>3200</v>
      </c>
      <c r="B174" s="39">
        <f t="shared" si="64"/>
        <v>1059.2</v>
      </c>
      <c r="C174" s="49"/>
      <c r="D174" s="39">
        <f t="shared" si="59"/>
        <v>1456</v>
      </c>
      <c r="E174" s="60"/>
      <c r="F174" s="39">
        <f t="shared" si="60"/>
        <v>1945.6</v>
      </c>
      <c r="G174" s="49"/>
      <c r="H174" s="39">
        <f t="shared" si="56"/>
        <v>2236.8000000000002</v>
      </c>
      <c r="I174" s="49"/>
      <c r="J174" s="39">
        <f t="shared" si="57"/>
        <v>2806.4</v>
      </c>
      <c r="K174" s="49"/>
      <c r="L174" s="31">
        <f t="shared" si="61"/>
        <v>3536</v>
      </c>
      <c r="M174" s="49"/>
      <c r="N174" s="31">
        <f t="shared" si="62"/>
        <v>4992</v>
      </c>
      <c r="O174" s="62"/>
      <c r="P174" s="31">
        <f t="shared" si="63"/>
        <v>6556.8</v>
      </c>
      <c r="Q174" s="62"/>
      <c r="R174" s="18"/>
    </row>
    <row r="175" spans="1:20">
      <c r="A175" s="17">
        <v>3400</v>
      </c>
      <c r="B175" s="39">
        <f t="shared" si="64"/>
        <v>1125.4000000000001</v>
      </c>
      <c r="C175" s="49"/>
      <c r="D175" s="39">
        <f t="shared" si="59"/>
        <v>1547</v>
      </c>
      <c r="E175" s="60"/>
      <c r="F175" s="39">
        <f t="shared" si="60"/>
        <v>2067.1999999999998</v>
      </c>
      <c r="G175" s="49"/>
      <c r="H175" s="39">
        <f t="shared" si="56"/>
        <v>2376.6</v>
      </c>
      <c r="I175" s="49"/>
      <c r="J175" s="39">
        <f t="shared" si="57"/>
        <v>2981.8</v>
      </c>
      <c r="K175" s="49"/>
      <c r="L175" s="31">
        <f t="shared" si="61"/>
        <v>3757</v>
      </c>
      <c r="M175" s="49"/>
      <c r="N175" s="31">
        <f t="shared" si="62"/>
        <v>5304</v>
      </c>
      <c r="O175" s="62"/>
      <c r="P175" s="31">
        <f t="shared" si="63"/>
        <v>6966.6</v>
      </c>
      <c r="Q175" s="62"/>
      <c r="R175" s="18"/>
    </row>
    <row r="176" spans="1:20">
      <c r="A176" s="17">
        <v>3600</v>
      </c>
      <c r="B176" s="39">
        <f t="shared" si="64"/>
        <v>1191.5999999999999</v>
      </c>
      <c r="C176" s="49"/>
      <c r="D176" s="39">
        <f t="shared" si="59"/>
        <v>1638</v>
      </c>
      <c r="E176" s="60"/>
      <c r="F176" s="39">
        <f t="shared" si="60"/>
        <v>2188.8000000000002</v>
      </c>
      <c r="G176" s="49"/>
      <c r="H176" s="39">
        <f t="shared" si="56"/>
        <v>2516.4</v>
      </c>
      <c r="I176" s="49"/>
      <c r="J176" s="39">
        <f t="shared" si="57"/>
        <v>3157.2</v>
      </c>
      <c r="K176" s="49"/>
      <c r="L176" s="31">
        <f t="shared" si="61"/>
        <v>3978</v>
      </c>
      <c r="M176" s="49"/>
      <c r="N176" s="31">
        <f t="shared" si="62"/>
        <v>5616</v>
      </c>
      <c r="O176" s="62"/>
      <c r="P176" s="31">
        <f t="shared" si="63"/>
        <v>7376.4</v>
      </c>
      <c r="Q176" s="62"/>
      <c r="R176" s="18"/>
    </row>
    <row r="177" spans="1:18">
      <c r="A177" s="17">
        <v>3800</v>
      </c>
      <c r="B177" s="39">
        <f t="shared" si="64"/>
        <v>1257.8</v>
      </c>
      <c r="C177" s="49"/>
      <c r="D177" s="39">
        <f t="shared" si="59"/>
        <v>1729</v>
      </c>
      <c r="E177" s="60"/>
      <c r="F177" s="39">
        <f t="shared" si="60"/>
        <v>2310.4</v>
      </c>
      <c r="G177" s="49"/>
      <c r="H177" s="39">
        <f t="shared" si="56"/>
        <v>2656.2</v>
      </c>
      <c r="I177" s="49"/>
      <c r="J177" s="39">
        <f t="shared" si="57"/>
        <v>3332.6</v>
      </c>
      <c r="K177" s="49"/>
      <c r="L177" s="31">
        <f t="shared" si="61"/>
        <v>4199</v>
      </c>
      <c r="M177" s="49"/>
      <c r="N177" s="31">
        <f t="shared" si="62"/>
        <v>5928</v>
      </c>
      <c r="O177" s="62"/>
      <c r="P177" s="31">
        <f t="shared" si="63"/>
        <v>7786.2</v>
      </c>
      <c r="Q177" s="62"/>
      <c r="R177" s="18"/>
    </row>
    <row r="178" spans="1:18">
      <c r="A178" s="17">
        <v>4000</v>
      </c>
      <c r="B178" s="39">
        <f t="shared" si="64"/>
        <v>1324</v>
      </c>
      <c r="C178" s="49"/>
      <c r="D178" s="39">
        <f t="shared" si="59"/>
        <v>1820</v>
      </c>
      <c r="E178" s="60"/>
      <c r="F178" s="39">
        <f t="shared" si="60"/>
        <v>2432</v>
      </c>
      <c r="G178" s="49"/>
      <c r="H178" s="39">
        <f t="shared" si="56"/>
        <v>2796</v>
      </c>
      <c r="I178" s="49"/>
      <c r="J178" s="39">
        <f t="shared" si="57"/>
        <v>3508</v>
      </c>
      <c r="K178" s="49"/>
      <c r="L178" s="31">
        <f t="shared" si="61"/>
        <v>4420</v>
      </c>
      <c r="M178" s="49"/>
      <c r="N178" s="31">
        <f t="shared" si="62"/>
        <v>6240</v>
      </c>
      <c r="O178" s="62"/>
      <c r="P178" s="31">
        <f t="shared" si="63"/>
        <v>8196</v>
      </c>
      <c r="Q178" s="62"/>
      <c r="R178" s="18"/>
    </row>
    <row r="179" spans="1:18">
      <c r="A179" s="17">
        <v>4200</v>
      </c>
      <c r="B179" s="39">
        <f t="shared" si="64"/>
        <v>1390.2</v>
      </c>
      <c r="C179" s="49"/>
      <c r="D179" s="39">
        <f t="shared" si="59"/>
        <v>1911</v>
      </c>
      <c r="E179" s="60"/>
      <c r="F179" s="39">
        <f t="shared" si="60"/>
        <v>2553.6</v>
      </c>
      <c r="G179" s="49"/>
      <c r="H179" s="39">
        <f t="shared" si="56"/>
        <v>2935.8</v>
      </c>
      <c r="I179" s="49"/>
      <c r="J179" s="39">
        <f t="shared" si="57"/>
        <v>3683.4</v>
      </c>
      <c r="K179" s="49"/>
      <c r="L179" s="31">
        <f t="shared" si="61"/>
        <v>4641</v>
      </c>
      <c r="M179" s="49"/>
      <c r="N179" s="31">
        <f t="shared" si="62"/>
        <v>6552</v>
      </c>
      <c r="O179" s="62"/>
      <c r="P179" s="31">
        <f t="shared" si="63"/>
        <v>8605.7999999999993</v>
      </c>
      <c r="Q179" s="62"/>
      <c r="R179" s="18"/>
    </row>
    <row r="180" spans="1:18">
      <c r="A180" s="17">
        <v>4400</v>
      </c>
      <c r="B180" s="39">
        <f t="shared" si="64"/>
        <v>1456.4</v>
      </c>
      <c r="C180" s="49"/>
      <c r="D180" s="39">
        <f t="shared" si="59"/>
        <v>2002</v>
      </c>
      <c r="E180" s="60"/>
      <c r="F180" s="39">
        <f t="shared" si="60"/>
        <v>2675.2</v>
      </c>
      <c r="G180" s="49"/>
      <c r="H180" s="39">
        <f t="shared" si="56"/>
        <v>3075.6</v>
      </c>
      <c r="I180" s="49"/>
      <c r="J180" s="39">
        <f t="shared" si="57"/>
        <v>3858.8</v>
      </c>
      <c r="K180" s="49"/>
      <c r="L180" s="31">
        <f t="shared" si="61"/>
        <v>4862</v>
      </c>
      <c r="M180" s="49"/>
      <c r="N180" s="31">
        <f t="shared" si="62"/>
        <v>6864</v>
      </c>
      <c r="O180" s="62"/>
      <c r="P180" s="31">
        <f t="shared" si="63"/>
        <v>9015.6</v>
      </c>
      <c r="Q180" s="62"/>
      <c r="R180" s="18"/>
    </row>
    <row r="181" spans="1:18">
      <c r="A181" s="41">
        <v>4600</v>
      </c>
      <c r="B181" s="39">
        <f t="shared" si="64"/>
        <v>1522.6</v>
      </c>
      <c r="C181" s="55"/>
      <c r="D181" s="39">
        <f t="shared" si="59"/>
        <v>2093</v>
      </c>
      <c r="E181" s="61"/>
      <c r="F181" s="39">
        <f t="shared" si="60"/>
        <v>2796.8</v>
      </c>
      <c r="G181" s="55"/>
      <c r="H181" s="39">
        <f t="shared" si="56"/>
        <v>3215.4</v>
      </c>
      <c r="I181" s="55"/>
      <c r="J181" s="39">
        <f t="shared" si="57"/>
        <v>4034.2</v>
      </c>
      <c r="K181" s="55"/>
      <c r="L181" s="31">
        <f t="shared" si="61"/>
        <v>5083</v>
      </c>
      <c r="M181" s="49"/>
      <c r="N181" s="31">
        <f t="shared" si="62"/>
        <v>7176</v>
      </c>
      <c r="O181" s="62"/>
      <c r="P181" s="31">
        <f t="shared" si="63"/>
        <v>9425.4</v>
      </c>
      <c r="Q181" s="62"/>
    </row>
    <row r="182" spans="1:18">
      <c r="A182" s="41">
        <v>4800</v>
      </c>
      <c r="B182" s="39">
        <f t="shared" si="64"/>
        <v>1588.8</v>
      </c>
      <c r="C182" s="55"/>
      <c r="D182" s="39">
        <f t="shared" si="59"/>
        <v>2184</v>
      </c>
      <c r="E182" s="61"/>
      <c r="F182" s="39">
        <f t="shared" si="60"/>
        <v>2918.4</v>
      </c>
      <c r="G182" s="55"/>
      <c r="H182" s="39">
        <f t="shared" si="56"/>
        <v>3355.2</v>
      </c>
      <c r="I182" s="55"/>
      <c r="J182" s="39">
        <f t="shared" si="57"/>
        <v>4209.6000000000004</v>
      </c>
      <c r="K182" s="55"/>
      <c r="L182" s="31">
        <f t="shared" si="61"/>
        <v>5304</v>
      </c>
      <c r="M182" s="49"/>
      <c r="N182" s="31">
        <f t="shared" si="62"/>
        <v>7488</v>
      </c>
      <c r="O182" s="62"/>
      <c r="P182" s="31">
        <f t="shared" si="63"/>
        <v>9835.2000000000007</v>
      </c>
      <c r="Q182" s="62"/>
    </row>
    <row r="183" spans="1:18">
      <c r="A183" s="41">
        <v>5000</v>
      </c>
      <c r="B183" s="39">
        <f t="shared" si="64"/>
        <v>1655</v>
      </c>
      <c r="C183" s="55"/>
      <c r="D183" s="39">
        <f t="shared" si="59"/>
        <v>2275</v>
      </c>
      <c r="E183" s="61"/>
      <c r="F183" s="39">
        <f t="shared" si="60"/>
        <v>3040</v>
      </c>
      <c r="G183" s="55"/>
      <c r="H183" s="39">
        <f t="shared" si="56"/>
        <v>3495</v>
      </c>
      <c r="I183" s="55"/>
      <c r="J183" s="39">
        <f t="shared" si="57"/>
        <v>4385</v>
      </c>
      <c r="K183" s="55"/>
      <c r="L183" s="31">
        <f t="shared" si="61"/>
        <v>5525</v>
      </c>
      <c r="M183" s="49"/>
      <c r="N183" s="31">
        <f t="shared" si="62"/>
        <v>7800</v>
      </c>
      <c r="O183" s="62"/>
      <c r="P183" s="31">
        <f t="shared" si="63"/>
        <v>10245</v>
      </c>
      <c r="Q183" s="62"/>
    </row>
    <row r="184" spans="1:18">
      <c r="A184" s="41">
        <v>5200</v>
      </c>
      <c r="B184" s="39">
        <f t="shared" si="64"/>
        <v>1721.2</v>
      </c>
      <c r="C184" s="55"/>
      <c r="D184" s="39">
        <f t="shared" si="59"/>
        <v>2366</v>
      </c>
      <c r="E184" s="61"/>
      <c r="F184" s="39">
        <f t="shared" si="60"/>
        <v>3161.6</v>
      </c>
      <c r="G184" s="55"/>
      <c r="H184" s="39">
        <f t="shared" si="56"/>
        <v>3634.8</v>
      </c>
      <c r="I184" s="55"/>
      <c r="J184" s="39">
        <f t="shared" si="57"/>
        <v>4560.3999999999996</v>
      </c>
      <c r="K184" s="55"/>
      <c r="L184" s="31">
        <f t="shared" si="61"/>
        <v>5746</v>
      </c>
      <c r="M184" s="49"/>
      <c r="N184" s="31">
        <f t="shared" si="62"/>
        <v>8112</v>
      </c>
      <c r="O184" s="62"/>
      <c r="P184" s="31">
        <f t="shared" si="63"/>
        <v>10654.8</v>
      </c>
      <c r="Q184" s="62"/>
    </row>
    <row r="185" spans="1:18">
      <c r="A185" s="41">
        <v>5400</v>
      </c>
      <c r="B185" s="39">
        <f t="shared" si="64"/>
        <v>1787.4</v>
      </c>
      <c r="C185" s="55"/>
      <c r="D185" s="39">
        <f t="shared" si="59"/>
        <v>2457</v>
      </c>
      <c r="E185" s="61"/>
      <c r="F185" s="39">
        <f t="shared" si="60"/>
        <v>3283.2</v>
      </c>
      <c r="G185" s="55"/>
      <c r="H185" s="39">
        <f t="shared" si="56"/>
        <v>3774.6</v>
      </c>
      <c r="I185" s="55"/>
      <c r="J185" s="39">
        <f t="shared" si="57"/>
        <v>4735.8</v>
      </c>
      <c r="K185" s="55"/>
      <c r="L185" s="31">
        <f t="shared" si="61"/>
        <v>5967</v>
      </c>
      <c r="M185" s="49"/>
      <c r="N185" s="31">
        <f t="shared" si="62"/>
        <v>8424</v>
      </c>
      <c r="O185" s="62"/>
      <c r="P185" s="31">
        <f t="shared" si="63"/>
        <v>11064.6</v>
      </c>
      <c r="Q185" s="62"/>
    </row>
    <row r="186" spans="1:18">
      <c r="A186" s="41">
        <v>5600</v>
      </c>
      <c r="B186" s="39">
        <f t="shared" si="64"/>
        <v>1853.6</v>
      </c>
      <c r="C186" s="55"/>
      <c r="D186" s="39">
        <f t="shared" si="59"/>
        <v>2548</v>
      </c>
      <c r="E186" s="61"/>
      <c r="F186" s="39">
        <f t="shared" si="60"/>
        <v>3404.8</v>
      </c>
      <c r="G186" s="55"/>
      <c r="H186" s="39">
        <f t="shared" si="56"/>
        <v>3914.4</v>
      </c>
      <c r="I186" s="55"/>
      <c r="J186" s="39">
        <f t="shared" si="57"/>
        <v>4911.2</v>
      </c>
      <c r="K186" s="55"/>
      <c r="L186" s="31">
        <f t="shared" si="61"/>
        <v>6188</v>
      </c>
      <c r="M186" s="49"/>
      <c r="N186" s="31">
        <f t="shared" si="62"/>
        <v>8736</v>
      </c>
      <c r="O186" s="62"/>
      <c r="P186" s="31">
        <f t="shared" si="63"/>
        <v>11474.4</v>
      </c>
      <c r="Q186" s="62"/>
    </row>
    <row r="187" spans="1:18">
      <c r="A187" s="41">
        <v>5800</v>
      </c>
      <c r="B187" s="39">
        <f t="shared" si="64"/>
        <v>1919.8</v>
      </c>
      <c r="C187" s="55"/>
      <c r="D187" s="39">
        <f t="shared" si="59"/>
        <v>2639</v>
      </c>
      <c r="E187" s="61"/>
      <c r="F187" s="39">
        <f t="shared" si="60"/>
        <v>3526.4</v>
      </c>
      <c r="G187" s="55"/>
      <c r="H187" s="39">
        <f t="shared" si="56"/>
        <v>4054.2</v>
      </c>
      <c r="I187" s="55"/>
      <c r="J187" s="39">
        <f t="shared" si="57"/>
        <v>5086.6000000000004</v>
      </c>
      <c r="K187" s="55"/>
      <c r="L187" s="31">
        <f t="shared" si="61"/>
        <v>6409</v>
      </c>
      <c r="M187" s="49"/>
      <c r="N187" s="31">
        <f t="shared" si="62"/>
        <v>9048</v>
      </c>
      <c r="O187" s="62"/>
      <c r="P187" s="31">
        <f t="shared" si="63"/>
        <v>11884.2</v>
      </c>
      <c r="Q187" s="62"/>
    </row>
    <row r="188" spans="1:18">
      <c r="A188" s="41">
        <v>6000</v>
      </c>
      <c r="B188" s="39">
        <f t="shared" si="64"/>
        <v>1986</v>
      </c>
      <c r="C188" s="55"/>
      <c r="D188" s="39">
        <f t="shared" si="59"/>
        <v>2730</v>
      </c>
      <c r="E188" s="61"/>
      <c r="F188" s="39">
        <f t="shared" si="60"/>
        <v>3648</v>
      </c>
      <c r="G188" s="55"/>
      <c r="H188" s="39">
        <f t="shared" si="56"/>
        <v>4194</v>
      </c>
      <c r="I188" s="55"/>
      <c r="J188" s="39">
        <f t="shared" si="57"/>
        <v>5262</v>
      </c>
      <c r="K188" s="55"/>
      <c r="L188" s="31">
        <f t="shared" si="61"/>
        <v>6630</v>
      </c>
      <c r="M188" s="49"/>
      <c r="N188" s="31">
        <f t="shared" si="62"/>
        <v>9360</v>
      </c>
      <c r="O188" s="62"/>
      <c r="P188" s="31">
        <f t="shared" si="63"/>
        <v>12294</v>
      </c>
      <c r="Q188" s="62"/>
    </row>
  </sheetData>
  <mergeCells count="36">
    <mergeCell ref="L7:M7"/>
    <mergeCell ref="N7:O7"/>
    <mergeCell ref="P7:Q7"/>
    <mergeCell ref="A6:Q6"/>
    <mergeCell ref="B145:C145"/>
    <mergeCell ref="D145:E145"/>
    <mergeCell ref="F145:G145"/>
    <mergeCell ref="H145:I145"/>
    <mergeCell ref="J145:K145"/>
    <mergeCell ref="B7:C7"/>
    <mergeCell ref="D7:E7"/>
    <mergeCell ref="F7:G7"/>
    <mergeCell ref="H7:I7"/>
    <mergeCell ref="J7:K7"/>
    <mergeCell ref="B53:C53"/>
    <mergeCell ref="D53:E53"/>
    <mergeCell ref="A52:Q52"/>
    <mergeCell ref="L99:M99"/>
    <mergeCell ref="N99:O99"/>
    <mergeCell ref="P99:Q99"/>
    <mergeCell ref="A98:Q98"/>
    <mergeCell ref="F53:G53"/>
    <mergeCell ref="B99:C99"/>
    <mergeCell ref="D99:E99"/>
    <mergeCell ref="F99:G99"/>
    <mergeCell ref="H99:I99"/>
    <mergeCell ref="J99:K99"/>
    <mergeCell ref="H53:I53"/>
    <mergeCell ref="J53:K53"/>
    <mergeCell ref="L145:M145"/>
    <mergeCell ref="N145:O145"/>
    <mergeCell ref="P145:Q145"/>
    <mergeCell ref="A144:Q144"/>
    <mergeCell ref="L53:M53"/>
    <mergeCell ref="N53:O53"/>
    <mergeCell ref="P53:Q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Lisa Edge High</vt:lpstr>
      <vt:lpstr>Ark2</vt:lpstr>
      <vt:lpstr>Blad1</vt:lpstr>
      <vt:lpstr>'Lisa Edge High'!Tulostusalue</vt:lpstr>
    </vt:vector>
  </TitlesOfParts>
  <Company>NorArmatur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Kristian Bjørnland</dc:creator>
  <cp:lastModifiedBy>Microsoft Office User</cp:lastModifiedBy>
  <cp:lastPrinted>2012-09-18T14:15:49Z</cp:lastPrinted>
  <dcterms:created xsi:type="dcterms:W3CDTF">2001-10-22T08:56:49Z</dcterms:created>
  <dcterms:modified xsi:type="dcterms:W3CDTF">2021-03-02T11:36:38Z</dcterms:modified>
</cp:coreProperties>
</file>