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bookViews>
    <workbookView xWindow="0" yWindow="0" windowWidth="14295" windowHeight="13605"/>
  </bookViews>
  <sheets>
    <sheet name="Modul Compact Plan Vertikal" sheetId="2" r:id="rId1"/>
    <sheet name="Blad1" sheetId="1" state="hidden" r:id="rId2"/>
  </sheets>
  <definedNames>
    <definedName name="_xlnm.Print_Area" localSheetId="0">'Modul Compact Plan Vertikal'!$B$1:$K$133</definedName>
  </definedNames>
  <calcPr calcId="152511"/>
</workbook>
</file>

<file path=xl/calcChain.xml><?xml version="1.0" encoding="utf-8"?>
<calcChain xmlns="http://schemas.openxmlformats.org/spreadsheetml/2006/main">
  <c r="F104" i="2" l="1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03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57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34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11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80" i="2"/>
  <c r="F26" i="2"/>
  <c r="E27" i="2"/>
  <c r="D26" i="2"/>
  <c r="D27" i="2"/>
  <c r="F27" i="2" l="1"/>
  <c r="E26" i="2"/>
  <c r="D118" i="2" l="1"/>
  <c r="D119" i="2"/>
  <c r="D95" i="2"/>
  <c r="D96" i="2"/>
  <c r="D72" i="2"/>
  <c r="D73" i="2"/>
  <c r="D49" i="2"/>
  <c r="D50" i="2"/>
  <c r="A5" i="2" l="1"/>
  <c r="E118" i="2" l="1"/>
  <c r="E119" i="2"/>
  <c r="E95" i="2"/>
  <c r="E96" i="2"/>
  <c r="E73" i="2"/>
  <c r="E72" i="2"/>
  <c r="F95" i="2" l="1"/>
  <c r="F96" i="2"/>
  <c r="F73" i="2"/>
  <c r="F72" i="2"/>
</calcChain>
</file>

<file path=xl/sharedStrings.xml><?xml version="1.0" encoding="utf-8"?>
<sst xmlns="http://schemas.openxmlformats.org/spreadsheetml/2006/main" count="126" uniqueCount="42">
  <si>
    <t>75/65/20</t>
  </si>
  <si>
    <t>(mm)</t>
  </si>
  <si>
    <r>
      <t xml:space="preserve">Avgiven effekt (W) vid </t>
    </r>
    <r>
      <rPr>
        <sz val="10"/>
        <rFont val="Times New Roman"/>
        <family val="1"/>
      </rPr>
      <t>Δ</t>
    </r>
    <r>
      <rPr>
        <sz val="10"/>
        <rFont val="Arial"/>
        <family val="2"/>
      </rPr>
      <t>T:</t>
    </r>
  </si>
  <si>
    <t xml:space="preserve">                        Höjd 200mm</t>
  </si>
  <si>
    <t xml:space="preserve">                        Höjd 500mm</t>
  </si>
  <si>
    <t xml:space="preserve">                        Höjd 400mm</t>
  </si>
  <si>
    <t xml:space="preserve">                          Höjd 300mm</t>
  </si>
  <si>
    <t xml:space="preserve">                        Höjd 600mm</t>
  </si>
  <si>
    <t xml:space="preserve"> </t>
  </si>
  <si>
    <t>n-faktor</t>
  </si>
  <si>
    <t>Modul Compact Plan Vertikal</t>
  </si>
  <si>
    <t>MCPV10</t>
  </si>
  <si>
    <t>MCPV20</t>
  </si>
  <si>
    <t>MCPV30</t>
  </si>
  <si>
    <t>L200</t>
  </si>
  <si>
    <t>L300</t>
  </si>
  <si>
    <t>L400</t>
  </si>
  <si>
    <t>L500</t>
  </si>
  <si>
    <t>L600</t>
  </si>
  <si>
    <t>Höjd</t>
  </si>
  <si>
    <t>höjd</t>
  </si>
  <si>
    <t>Menolämp.</t>
  </si>
  <si>
    <t>Paluulämp.</t>
  </si>
  <si>
    <t>Huonelämp.</t>
  </si>
  <si>
    <t>Versio:</t>
  </si>
  <si>
    <t>Pituus 200</t>
  </si>
  <si>
    <t>Pituus 300</t>
  </si>
  <si>
    <t>Pituus 400</t>
  </si>
  <si>
    <t>Pituus 500</t>
  </si>
  <si>
    <t>Pituus 600</t>
  </si>
  <si>
    <t>Korkeus (mm)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</si>
  <si>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</si>
  <si>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</si>
  <si>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</si>
  <si>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</si>
  <si>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</si>
  <si>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</si>
  <si>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</si>
  <si>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</si>
  <si>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</si>
  <si>
    <t>Stravent Oy pidättää oikeuden tehdä muutoksia tähän taulukkoon ilman erillistä ilmoitusta.</t>
  </si>
  <si>
    <t>Teho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</si>
</sst>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7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5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Fill="1" applyBorder="1"/>
    <xf numFmtId="0" fontId="0" fillId="0" borderId="5" xfId="0" applyBorder="1"/>
    <xf numFmtId="1" fontId="0" fillId="0" borderId="7" xfId="0" applyNumberFormat="1" applyBorder="1"/>
    <xf numFmtId="1" fontId="0" fillId="0" borderId="0" xfId="0" applyNumberForma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Font="1" applyFill="1" applyBorder="1" applyAlignment="1">
      <alignment horizontal="center" textRotation="90"/>
    </xf>
    <xf numFmtId="0" fontId="0" fillId="3" borderId="0" xfId="0" applyFill="1"/>
    <xf numFmtId="0" fontId="0" fillId="0" borderId="0" xfId="0" applyFill="1"/>
    <xf numFmtId="0" fontId="0" fillId="0" borderId="3" xfId="0" applyFill="1" applyBorder="1"/>
    <xf numFmtId="0" fontId="0" fillId="0" borderId="10" xfId="0" applyBorder="1"/>
    <xf numFmtId="1" fontId="0" fillId="0" borderId="0" xfId="0" applyNumberFormat="1"/>
    <xf numFmtId="1" fontId="0" fillId="0" borderId="13" xfId="0" applyNumberFormat="1" applyBorder="1"/>
    <xf numFmtId="0" fontId="0" fillId="0" borderId="0" xfId="0"/>
    <xf numFmtId="0" fontId="5" fillId="0" borderId="3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Alignment="1"/>
    <xf numFmtId="0" fontId="8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2" fillId="0" borderId="0" xfId="0" applyFont="1" applyFill="1" applyBorder="1"/>
    <xf numFmtId="0" fontId="5" fillId="0" borderId="19" xfId="0" applyFont="1" applyBorder="1" applyAlignment="1">
      <alignment vertical="center"/>
    </xf>
    <xf numFmtId="0" fontId="8" fillId="3" borderId="20" xfId="0" applyFont="1" applyFill="1" applyBorder="1" applyAlignment="1" applyProtection="1">
      <alignment horizontal="left" vertical="center"/>
      <protection locked="0"/>
    </xf>
    <xf numFmtId="1" fontId="5" fillId="0" borderId="19" xfId="0" applyNumberFormat="1" applyFont="1" applyBorder="1" applyAlignment="1">
      <alignment vertical="center"/>
    </xf>
    <xf numFmtId="3" fontId="0" fillId="0" borderId="3" xfId="0" applyNumberFormat="1" applyFill="1" applyBorder="1" applyProtection="1">
      <protection hidden="1"/>
    </xf>
    <xf numFmtId="0" fontId="10" fillId="0" borderId="0" xfId="0" applyFont="1" applyFill="1" applyBorder="1" applyAlignment="1"/>
    <xf numFmtId="1" fontId="5" fillId="0" borderId="0" xfId="0" applyNumberFormat="1" applyFont="1" applyFill="1" applyBorder="1" applyAlignment="1"/>
    <xf numFmtId="0" fontId="0" fillId="4" borderId="3" xfId="0" applyFill="1" applyBorder="1"/>
    <xf numFmtId="0" fontId="5" fillId="4" borderId="3" xfId="0" applyFont="1" applyFill="1" applyBorder="1"/>
    <xf numFmtId="1" fontId="5" fillId="4" borderId="3" xfId="0" applyNumberFormat="1" applyFont="1" applyFill="1" applyBorder="1" applyAlignment="1">
      <alignment horizontal="center"/>
    </xf>
    <xf numFmtId="0" fontId="0" fillId="0" borderId="21" xfId="0" applyBorder="1"/>
    <xf numFmtId="14" fontId="0" fillId="0" borderId="0" xfId="0" applyNumberFormat="1"/>
    <xf numFmtId="0" fontId="4" fillId="0" borderId="0" xfId="0" applyFont="1" applyFill="1"/>
    <xf numFmtId="1" fontId="0" fillId="0" borderId="5" xfId="0" applyNumberFormat="1" applyFill="1" applyBorder="1"/>
    <xf numFmtId="1" fontId="0" fillId="0" borderId="13" xfId="0" applyNumberFormat="1" applyFill="1" applyBorder="1"/>
    <xf numFmtId="0" fontId="0" fillId="0" borderId="26" xfId="0" applyBorder="1" applyAlignment="1">
      <alignment horizontal="center"/>
    </xf>
    <xf numFmtId="0" fontId="0" fillId="0" borderId="15" xfId="0" applyFill="1" applyBorder="1"/>
    <xf numFmtId="0" fontId="0" fillId="2" borderId="15" xfId="0" applyFill="1" applyBorder="1"/>
    <xf numFmtId="0" fontId="0" fillId="0" borderId="15" xfId="0" applyBorder="1"/>
    <xf numFmtId="1" fontId="0" fillId="0" borderId="2" xfId="0" applyNumberFormat="1" applyFill="1" applyBorder="1"/>
    <xf numFmtId="1" fontId="0" fillId="0" borderId="27" xfId="0" applyNumberFormat="1" applyFill="1" applyBorder="1"/>
    <xf numFmtId="1" fontId="0" fillId="0" borderId="28" xfId="0" applyNumberFormat="1" applyBorder="1"/>
    <xf numFmtId="1" fontId="0" fillId="0" borderId="27" xfId="0" applyNumberFormat="1" applyBorder="1"/>
    <xf numFmtId="0" fontId="0" fillId="0" borderId="12" xfId="0" applyBorder="1"/>
    <xf numFmtId="0" fontId="0" fillId="0" borderId="7" xfId="0" applyBorder="1"/>
    <xf numFmtId="1" fontId="0" fillId="0" borderId="29" xfId="0" applyNumberFormat="1" applyBorder="1"/>
    <xf numFmtId="1" fontId="0" fillId="0" borderId="15" xfId="0" applyNumberFormat="1" applyFill="1" applyBorder="1"/>
    <xf numFmtId="1" fontId="0" fillId="0" borderId="11" xfId="0" applyNumberFormat="1" applyFill="1" applyBorder="1"/>
    <xf numFmtId="1" fontId="0" fillId="0" borderId="14" xfId="0" applyNumberFormat="1" applyFill="1" applyBorder="1"/>
    <xf numFmtId="1" fontId="1" fillId="0" borderId="15" xfId="0" applyNumberFormat="1" applyFont="1" applyFill="1" applyBorder="1"/>
    <xf numFmtId="1" fontId="1" fillId="0" borderId="11" xfId="0" applyNumberFormat="1" applyFont="1" applyFill="1" applyBorder="1"/>
    <xf numFmtId="164" fontId="0" fillId="5" borderId="7" xfId="0" applyNumberFormat="1" applyFill="1" applyBorder="1"/>
    <xf numFmtId="164" fontId="0" fillId="5" borderId="28" xfId="0" applyNumberFormat="1" applyFill="1" applyBorder="1"/>
    <xf numFmtId="2" fontId="0" fillId="5" borderId="28" xfId="0" applyNumberFormat="1" applyFill="1" applyBorder="1"/>
    <xf numFmtId="2" fontId="0" fillId="5" borderId="5" xfId="0" applyNumberFormat="1" applyFill="1" applyBorder="1"/>
    <xf numFmtId="2" fontId="0" fillId="5" borderId="2" xfId="0" applyNumberFormat="1" applyFill="1" applyBorder="1"/>
    <xf numFmtId="1" fontId="0" fillId="0" borderId="12" xfId="0" applyNumberFormat="1" applyFill="1" applyBorder="1"/>
    <xf numFmtId="1" fontId="0" fillId="0" borderId="1" xfId="0" applyNumberFormat="1" applyFill="1" applyBorder="1"/>
    <xf numFmtId="1" fontId="0" fillId="0" borderId="6" xfId="0" applyNumberFormat="1" applyFill="1" applyBorder="1"/>
    <xf numFmtId="1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/>
    <xf numFmtId="0" fontId="5" fillId="0" borderId="0" xfId="0" applyFont="1"/>
    <xf numFmtId="0" fontId="1" fillId="0" borderId="0" xfId="0" applyFont="1"/>
    <xf numFmtId="2" fontId="0" fillId="0" borderId="0" xfId="0" applyNumberFormat="1"/>
    <xf numFmtId="0" fontId="0" fillId="4" borderId="15" xfId="0" applyFill="1" applyBorder="1"/>
    <xf numFmtId="0" fontId="0" fillId="0" borderId="11" xfId="0" applyFill="1" applyBorder="1"/>
    <xf numFmtId="1" fontId="0" fillId="0" borderId="5" xfId="0" applyNumberFormat="1" applyBorder="1"/>
    <xf numFmtId="164" fontId="0" fillId="5" borderId="5" xfId="0" applyNumberFormat="1" applyFill="1" applyBorder="1"/>
    <xf numFmtId="1" fontId="5" fillId="0" borderId="0" xfId="0" applyNumberFormat="1" applyFont="1" applyFill="1" applyBorder="1" applyAlignment="1">
      <alignment horizontal="left"/>
    </xf>
    <xf numFmtId="3" fontId="0" fillId="0" borderId="0" xfId="0" applyNumberFormat="1" applyFill="1" applyBorder="1" applyProtection="1">
      <protection hidden="1"/>
    </xf>
    <xf numFmtId="0" fontId="5" fillId="0" borderId="0" xfId="0" applyFont="1" applyFill="1" applyBorder="1"/>
    <xf numFmtId="3" fontId="5" fillId="0" borderId="0" xfId="0" applyNumberFormat="1" applyFont="1" applyFill="1" applyBorder="1" applyProtection="1">
      <protection hidden="1"/>
    </xf>
    <xf numFmtId="4" fontId="5" fillId="0" borderId="0" xfId="0" applyNumberFormat="1" applyFont="1" applyFill="1" applyBorder="1" applyProtection="1">
      <protection hidden="1"/>
    </xf>
    <xf numFmtId="0" fontId="1" fillId="0" borderId="0" xfId="0" applyFont="1" applyFill="1" applyBorder="1"/>
    <xf numFmtId="165" fontId="0" fillId="0" borderId="0" xfId="0" applyNumberFormat="1" applyFill="1" applyBorder="1" applyProtection="1">
      <protection hidden="1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ill="1" applyBorder="1" applyProtection="1">
      <protection hidden="1"/>
    </xf>
    <xf numFmtId="0" fontId="11" fillId="0" borderId="0" xfId="0" applyFont="1" applyAlignment="1"/>
    <xf numFmtId="0" fontId="1" fillId="0" borderId="23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1" fontId="12" fillId="0" borderId="0" xfId="0" applyNumberFormat="1" applyFont="1" applyBorder="1"/>
    <xf numFmtId="1" fontId="0" fillId="0" borderId="0" xfId="0" applyNumberFormat="1" applyBorder="1"/>
    <xf numFmtId="0" fontId="12" fillId="0" borderId="0" xfId="0" applyFont="1" applyBorder="1"/>
    <xf numFmtId="0" fontId="2" fillId="0" borderId="0" xfId="0" applyFont="1" applyBorder="1"/>
    <xf numFmtId="0" fontId="13" fillId="0" borderId="0" xfId="0" applyFont="1"/>
    <xf numFmtId="0" fontId="14" fillId="0" borderId="0" xfId="0" applyFont="1"/>
    <xf numFmtId="0" fontId="14" fillId="0" borderId="0" xfId="0" quotePrefix="1" applyFont="1" applyAlignment="1">
      <alignment horizontal="left" vertical="top"/>
    </xf>
    <xf numFmtId="0" fontId="16" fillId="0" borderId="0" xfId="2" applyFont="1"/>
    <xf numFmtId="0" fontId="10" fillId="4" borderId="3" xfId="0" applyFont="1" applyFill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textRotation="90"/>
    </xf>
    <xf numFmtId="0" fontId="3" fillId="0" borderId="23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</xdr:row>
      <xdr:rowOff>95250</xdr:rowOff>
    </xdr:from>
    <xdr:to>
      <xdr:col>7</xdr:col>
      <xdr:colOff>514350</xdr:colOff>
      <xdr:row>3</xdr:row>
      <xdr:rowOff>75565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257175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123</xdr:row>
      <xdr:rowOff>85724</xdr:rowOff>
    </xdr:from>
    <xdr:to>
      <xdr:col>10</xdr:col>
      <xdr:colOff>260838</xdr:colOff>
      <xdr:row>127</xdr:row>
      <xdr:rowOff>38099</xdr:rowOff>
    </xdr:to>
    <xdr:pic>
      <xdr:nvPicPr>
        <xdr:cNvPr id="8" name="Kuv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918334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showGridLines="0" tabSelected="1" topLeftCell="B1" zoomScaleNormal="100" workbookViewId="0">
      <pane ySplit="5" topLeftCell="A6" activePane="bottomLeft" state="frozen"/>
      <selection activeCell="B1" sqref="B1"/>
      <selection pane="bottomLeft" activeCell="J12" sqref="J12"/>
    </sheetView>
  </sheetViews>
  <sheetFormatPr defaultRowHeight="12.75" x14ac:dyDescent="0.2"/>
  <cols>
    <col min="1" max="1" width="5.42578125" style="13" hidden="1" customWidth="1"/>
    <col min="2" max="2" width="4.42578125" customWidth="1"/>
    <col min="3" max="8" width="12.7109375" customWidth="1"/>
    <col min="10" max="10" width="10.140625" bestFit="1" customWidth="1"/>
  </cols>
  <sheetData>
    <row r="1" spans="1:11" x14ac:dyDescent="0.2">
      <c r="I1" t="s">
        <v>24</v>
      </c>
      <c r="J1" s="32">
        <v>42076</v>
      </c>
    </row>
    <row r="2" spans="1:11" x14ac:dyDescent="0.2">
      <c r="C2" s="13"/>
      <c r="D2" s="13"/>
      <c r="E2" s="13"/>
      <c r="F2" s="13"/>
      <c r="G2" s="13"/>
      <c r="H2" s="13"/>
    </row>
    <row r="3" spans="1:11" ht="23.25" x14ac:dyDescent="0.35">
      <c r="C3" s="80" t="s">
        <v>10</v>
      </c>
      <c r="D3" s="16"/>
      <c r="E3" s="16"/>
      <c r="F3" s="16"/>
      <c r="G3" s="16"/>
      <c r="H3" s="16"/>
    </row>
    <row r="4" spans="1:11" ht="13.5" thickBot="1" x14ac:dyDescent="0.25">
      <c r="C4" s="13"/>
      <c r="D4" s="13"/>
      <c r="E4" s="13"/>
      <c r="F4" s="13"/>
      <c r="G4" s="13"/>
      <c r="H4" s="13"/>
    </row>
    <row r="5" spans="1:11" ht="24" customHeight="1" thickBot="1" x14ac:dyDescent="0.25">
      <c r="A5" s="31">
        <f>((((D5+F5)/2)-H5)/50)^1.28</f>
        <v>1</v>
      </c>
      <c r="C5" s="22" t="s">
        <v>21</v>
      </c>
      <c r="D5" s="23">
        <v>75</v>
      </c>
      <c r="E5" s="24" t="s">
        <v>22</v>
      </c>
      <c r="F5" s="23">
        <v>65</v>
      </c>
      <c r="G5" s="24" t="s">
        <v>23</v>
      </c>
      <c r="H5" s="23">
        <v>20</v>
      </c>
    </row>
    <row r="6" spans="1:11" ht="15.75" x14ac:dyDescent="0.25">
      <c r="C6" s="21"/>
      <c r="D6" s="17"/>
      <c r="E6" s="18"/>
      <c r="F6" s="17"/>
      <c r="G6" s="18"/>
      <c r="H6" s="17"/>
    </row>
    <row r="7" spans="1:11" x14ac:dyDescent="0.2">
      <c r="B7" s="19"/>
      <c r="C7" s="19"/>
      <c r="D7" s="20"/>
      <c r="E7" s="20"/>
      <c r="F7" s="20"/>
      <c r="G7" s="20"/>
      <c r="H7" s="20"/>
      <c r="I7" s="19"/>
      <c r="J7" s="19"/>
      <c r="K7" s="19"/>
    </row>
    <row r="8" spans="1:11" ht="20.25" x14ac:dyDescent="0.3">
      <c r="B8" s="19"/>
      <c r="C8" s="93" t="s">
        <v>25</v>
      </c>
      <c r="D8" s="93"/>
      <c r="E8" s="93"/>
      <c r="F8" s="93"/>
      <c r="G8" s="26"/>
      <c r="H8" s="26"/>
      <c r="I8" s="19"/>
      <c r="J8" s="19"/>
      <c r="K8" s="19"/>
    </row>
    <row r="9" spans="1:11" x14ac:dyDescent="0.2">
      <c r="B9" s="19"/>
      <c r="C9" s="28"/>
      <c r="D9" s="94" t="s">
        <v>41</v>
      </c>
      <c r="E9" s="95"/>
      <c r="F9" s="96"/>
      <c r="G9" s="27"/>
      <c r="H9" s="27"/>
      <c r="I9" s="19"/>
      <c r="J9" s="19"/>
      <c r="K9" s="19"/>
    </row>
    <row r="10" spans="1:11" x14ac:dyDescent="0.2">
      <c r="B10" s="19"/>
      <c r="C10" s="29" t="s">
        <v>30</v>
      </c>
      <c r="D10" s="30" t="s">
        <v>11</v>
      </c>
      <c r="E10" s="30" t="s">
        <v>12</v>
      </c>
      <c r="F10" s="30" t="s">
        <v>13</v>
      </c>
      <c r="G10" s="15"/>
      <c r="H10" s="15"/>
      <c r="I10" s="19"/>
      <c r="J10" s="19"/>
      <c r="K10" s="19"/>
    </row>
    <row r="11" spans="1:11" x14ac:dyDescent="0.2">
      <c r="B11" s="19"/>
      <c r="C11" s="14">
        <v>400</v>
      </c>
      <c r="D11" s="25">
        <f>Blad1!$C7*((('Modul Compact Plan Vertikal'!$D$5-'Modul Compact Plan Vertikal'!$F$5)/(LN(('Modul Compact Plan Vertikal'!$D$5-'Modul Compact Plan Vertikal'!$H$5)/('Modul Compact Plan Vertikal'!$F$5-'Modul Compact Plan Vertikal'!$H$5))))/49.8329)^Blad1!$D$13</f>
        <v>82.999972055816585</v>
      </c>
      <c r="E11" s="25">
        <f>Blad1!$E7*((('Modul Compact Plan Vertikal'!$D$5-'Modul Compact Plan Vertikal'!$F$5)/(LN(('Modul Compact Plan Vertikal'!$D$5-'Modul Compact Plan Vertikal'!$H$5)/('Modul Compact Plan Vertikal'!$F$5-'Modul Compact Plan Vertikal'!$H$5))))/49.8329)^Blad1!$F$13</f>
        <v>113.99996106481404</v>
      </c>
      <c r="F11" s="25">
        <f>Blad1!$G7*((('Modul Compact Plan Vertikal'!$D$5-'Modul Compact Plan Vertikal'!$F$5)/(LN(('Modul Compact Plan Vertikal'!$D$5-'Modul Compact Plan Vertikal'!$H$5)/('Modul Compact Plan Vertikal'!$F$5-'Modul Compact Plan Vertikal'!$H$5))))/49.8329)^Blad1!$H$13</f>
        <v>180.99993652033879</v>
      </c>
      <c r="G11" s="19"/>
      <c r="H11" s="19"/>
      <c r="I11" s="19"/>
      <c r="J11" s="19"/>
      <c r="K11" s="19"/>
    </row>
    <row r="12" spans="1:11" x14ac:dyDescent="0.2">
      <c r="B12" s="19"/>
      <c r="C12" s="14">
        <v>500</v>
      </c>
      <c r="D12" s="25">
        <f>Blad1!$C8*((('Modul Compact Plan Vertikal'!$D$5-'Modul Compact Plan Vertikal'!$F$5)/(LN(('Modul Compact Plan Vertikal'!$D$5-'Modul Compact Plan Vertikal'!$H$5)/('Modul Compact Plan Vertikal'!$F$5-'Modul Compact Plan Vertikal'!$H$5))))/49.8329)^Blad1!$D$13</f>
        <v>105.99996431224768</v>
      </c>
      <c r="E12" s="25">
        <f>Blad1!$E8*((('Modul Compact Plan Vertikal'!$D$5-'Modul Compact Plan Vertikal'!$F$5)/(LN(('Modul Compact Plan Vertikal'!$D$5-'Modul Compact Plan Vertikal'!$H$5)/('Modul Compact Plan Vertikal'!$F$5-'Modul Compact Plan Vertikal'!$H$5))))/49.8329)^Blad1!$F$13</f>
        <v>147.9999494525656</v>
      </c>
      <c r="F12" s="25">
        <f>Blad1!$G8*((('Modul Compact Plan Vertikal'!$D$5-'Modul Compact Plan Vertikal'!$F$5)/(LN(('Modul Compact Plan Vertikal'!$D$5-'Modul Compact Plan Vertikal'!$H$5)/('Modul Compact Plan Vertikal'!$F$5-'Modul Compact Plan Vertikal'!$H$5))))/49.8329)^Blad1!$H$13</f>
        <v>231.99991863380441</v>
      </c>
      <c r="G12" s="19"/>
      <c r="H12" s="19"/>
      <c r="I12" s="19"/>
      <c r="J12" s="19"/>
      <c r="K12" s="19"/>
    </row>
    <row r="13" spans="1:11" x14ac:dyDescent="0.2">
      <c r="B13" s="19"/>
      <c r="C13" s="14">
        <v>600</v>
      </c>
      <c r="D13" s="25">
        <f>Blad1!$C9*((('Modul Compact Plan Vertikal'!$D$5-'Modul Compact Plan Vertikal'!$F$5)/(LN(('Modul Compact Plan Vertikal'!$D$5-'Modul Compact Plan Vertikal'!$H$5)/('Modul Compact Plan Vertikal'!$F$5-'Modul Compact Plan Vertikal'!$H$5))))/49.8329)^Blad1!$D$13</f>
        <v>121.99995892541715</v>
      </c>
      <c r="E13" s="25">
        <f>Blad1!$E9*((('Modul Compact Plan Vertikal'!$D$5-'Modul Compact Plan Vertikal'!$F$5)/(LN(('Modul Compact Plan Vertikal'!$D$5-'Modul Compact Plan Vertikal'!$H$5)/('Modul Compact Plan Vertikal'!$F$5-'Modul Compact Plan Vertikal'!$H$5))))/49.8329)^Blad1!$F$13</f>
        <v>173.99994057261091</v>
      </c>
      <c r="F13" s="25">
        <f>Blad1!$G9*((('Modul Compact Plan Vertikal'!$D$5-'Modul Compact Plan Vertikal'!$F$5)/(LN(('Modul Compact Plan Vertikal'!$D$5-'Modul Compact Plan Vertikal'!$H$5)/('Modul Compact Plan Vertikal'!$F$5-'Modul Compact Plan Vertikal'!$H$5))))/49.8329)^Blad1!$H$13</f>
        <v>268.99990565729911</v>
      </c>
      <c r="G13" s="19"/>
      <c r="H13" s="19"/>
      <c r="I13" s="19"/>
      <c r="J13" s="19"/>
      <c r="K13" s="19"/>
    </row>
    <row r="14" spans="1:11" x14ac:dyDescent="0.2">
      <c r="B14" s="19"/>
      <c r="C14" s="14">
        <v>700</v>
      </c>
      <c r="D14" s="25">
        <f>Blad1!$C10*((('Modul Compact Plan Vertikal'!$D$5-'Modul Compact Plan Vertikal'!$F$5)/(LN(('Modul Compact Plan Vertikal'!$D$5-'Modul Compact Plan Vertikal'!$H$5)/('Modul Compact Plan Vertikal'!$F$5-'Modul Compact Plan Vertikal'!$H$5))))/49.8329)^Blad1!$D$13</f>
        <v>146.99995050849444</v>
      </c>
      <c r="E14" s="25">
        <f>Blad1!$E10*((('Modul Compact Plan Vertikal'!$D$5-'Modul Compact Plan Vertikal'!$F$5)/(LN(('Modul Compact Plan Vertikal'!$D$5-'Modul Compact Plan Vertikal'!$H$5)/('Modul Compact Plan Vertikal'!$F$5-'Modul Compact Plan Vertikal'!$H$5))))/49.8329)^Blad1!$F$13</f>
        <v>235.99991939733434</v>
      </c>
      <c r="F14" s="25">
        <f>Blad1!$G10*((('Modul Compact Plan Vertikal'!$D$5-'Modul Compact Plan Vertikal'!$F$5)/(LN(('Modul Compact Plan Vertikal'!$D$5-'Modul Compact Plan Vertikal'!$H$5)/('Modul Compact Plan Vertikal'!$F$5-'Modul Compact Plan Vertikal'!$H$5))))/49.8329)^Blad1!$H$13</f>
        <v>321.99988706933198</v>
      </c>
      <c r="G14" s="19"/>
      <c r="H14" s="19"/>
      <c r="I14" s="19"/>
      <c r="J14" s="19"/>
      <c r="K14" s="19"/>
    </row>
    <row r="15" spans="1:11" x14ac:dyDescent="0.2">
      <c r="B15" s="19"/>
      <c r="C15" s="14">
        <v>800</v>
      </c>
      <c r="D15" s="25">
        <f>Blad1!$C11*((('Modul Compact Plan Vertikal'!$D$5-'Modul Compact Plan Vertikal'!$F$5)/(LN(('Modul Compact Plan Vertikal'!$D$5-'Modul Compact Plan Vertikal'!$H$5)/('Modul Compact Plan Vertikal'!$F$5-'Modul Compact Plan Vertikal'!$H$5))))/49.8329)^Blad1!$D$13</f>
        <v>161.99994545834079</v>
      </c>
      <c r="E15" s="25">
        <f>Blad1!$E11*((('Modul Compact Plan Vertikal'!$D$5-'Modul Compact Plan Vertikal'!$F$5)/(LN(('Modul Compact Plan Vertikal'!$D$5-'Modul Compact Plan Vertikal'!$H$5)/('Modul Compact Plan Vertikal'!$F$5-'Modul Compact Plan Vertikal'!$H$5))))/49.8329)^Blad1!$F$13</f>
        <v>262.99991017584296</v>
      </c>
      <c r="F15" s="25">
        <f>Blad1!$G11*((('Modul Compact Plan Vertikal'!$D$5-'Modul Compact Plan Vertikal'!$F$5)/(LN(('Modul Compact Plan Vertikal'!$D$5-'Modul Compact Plan Vertikal'!$H$5)/('Modul Compact Plan Vertikal'!$F$5-'Modul Compact Plan Vertikal'!$H$5))))/49.8329)^Blad1!$H$13</f>
        <v>354.99987549569209</v>
      </c>
      <c r="G15" s="19"/>
      <c r="H15" s="19"/>
      <c r="I15" s="19"/>
      <c r="J15" s="19"/>
      <c r="K15" s="19"/>
    </row>
    <row r="16" spans="1:11" x14ac:dyDescent="0.2">
      <c r="B16" s="19"/>
      <c r="C16" s="14">
        <v>900</v>
      </c>
      <c r="D16" s="25">
        <f>Blad1!$C12*((('Modul Compact Plan Vertikal'!$D$5-'Modul Compact Plan Vertikal'!$F$5)/(LN(('Modul Compact Plan Vertikal'!$D$5-'Modul Compact Plan Vertikal'!$H$5)/('Modul Compact Plan Vertikal'!$F$5-'Modul Compact Plan Vertikal'!$H$5))))/49.8329)^Blad1!$D$13</f>
        <v>185.99993737809498</v>
      </c>
      <c r="E16" s="25">
        <f>Blad1!$E12*((('Modul Compact Plan Vertikal'!$D$5-'Modul Compact Plan Vertikal'!$F$5)/(LN(('Modul Compact Plan Vertikal'!$D$5-'Modul Compact Plan Vertikal'!$H$5)/('Modul Compact Plan Vertikal'!$F$5-'Modul Compact Plan Vertikal'!$H$5))))/49.8329)^Blad1!$F$13</f>
        <v>302.9998965143742</v>
      </c>
      <c r="F16" s="25">
        <f>Blad1!$G12*((('Modul Compact Plan Vertikal'!$D$5-'Modul Compact Plan Vertikal'!$F$5)/(LN(('Modul Compact Plan Vertikal'!$D$5-'Modul Compact Plan Vertikal'!$H$5)/('Modul Compact Plan Vertikal'!$F$5-'Modul Compact Plan Vertikal'!$H$5))))/49.8329)^Blad1!$H$13</f>
        <v>409.99985620629229</v>
      </c>
      <c r="G16" s="19"/>
      <c r="H16" s="19"/>
      <c r="I16" s="19"/>
      <c r="J16" s="19"/>
      <c r="K16" s="19"/>
    </row>
    <row r="17" spans="2:11" x14ac:dyDescent="0.2">
      <c r="B17" s="19"/>
      <c r="C17" s="14">
        <v>1000</v>
      </c>
      <c r="D17" s="25">
        <f>Blad1!$C13*((('Modul Compact Plan Vertikal'!$D$5-'Modul Compact Plan Vertikal'!$F$5)/(LN(('Modul Compact Plan Vertikal'!$D$5-'Modul Compact Plan Vertikal'!$H$5)/('Modul Compact Plan Vertikal'!$F$5-'Modul Compact Plan Vertikal'!$H$5))))/49.8329)^Blad1!$D$13</f>
        <v>201.99993199126445</v>
      </c>
      <c r="E17" s="25">
        <f>Blad1!$E13*((('Modul Compact Plan Vertikal'!$D$5-'Modul Compact Plan Vertikal'!$F$5)/(LN(('Modul Compact Plan Vertikal'!$D$5-'Modul Compact Plan Vertikal'!$H$5)/('Modul Compact Plan Vertikal'!$F$5-'Modul Compact Plan Vertikal'!$H$5))))/49.8329)^Blad1!$F$13</f>
        <v>327.9998879759562</v>
      </c>
      <c r="F17" s="25">
        <f>Blad1!$G13*((('Modul Compact Plan Vertikal'!$D$5-'Modul Compact Plan Vertikal'!$F$5)/(LN(('Modul Compact Plan Vertikal'!$D$5-'Modul Compact Plan Vertikal'!$H$5)/('Modul Compact Plan Vertikal'!$F$5-'Modul Compact Plan Vertikal'!$H$5))))/49.8329)^Blad1!$H$13</f>
        <v>443.99984428193602</v>
      </c>
      <c r="G17" s="19"/>
      <c r="H17" s="19"/>
      <c r="I17" s="19"/>
      <c r="J17" s="19"/>
      <c r="K17" s="19"/>
    </row>
    <row r="18" spans="2:11" x14ac:dyDescent="0.2">
      <c r="B18" s="19"/>
      <c r="C18" s="14">
        <v>1100</v>
      </c>
      <c r="D18" s="25">
        <f>Blad1!$C14*((('Modul Compact Plan Vertikal'!$D$5-'Modul Compact Plan Vertikal'!$F$5)/(LN(('Modul Compact Plan Vertikal'!$D$5-'Modul Compact Plan Vertikal'!$H$5)/('Modul Compact Plan Vertikal'!$F$5-'Modul Compact Plan Vertikal'!$H$5))))/49.8329)^Blad1!$D$13</f>
        <v>226.99992357434172</v>
      </c>
      <c r="E18" s="25">
        <f>Blad1!$E14*((('Modul Compact Plan Vertikal'!$D$5-'Modul Compact Plan Vertikal'!$F$5)/(LN(('Modul Compact Plan Vertikal'!$D$5-'Modul Compact Plan Vertikal'!$H$5)/('Modul Compact Plan Vertikal'!$F$5-'Modul Compact Plan Vertikal'!$H$5))))/49.8329)^Blad1!$F$13</f>
        <v>368.9998739729507</v>
      </c>
      <c r="F18" s="25">
        <f>Blad1!$G14*((('Modul Compact Plan Vertikal'!$D$5-'Modul Compact Plan Vertikal'!$F$5)/(LN(('Modul Compact Plan Vertikal'!$D$5-'Modul Compact Plan Vertikal'!$H$5)/('Modul Compact Plan Vertikal'!$F$5-'Modul Compact Plan Vertikal'!$H$5))))/49.8329)^Blad1!$H$13</f>
        <v>496.99982569396894</v>
      </c>
      <c r="G18" s="19"/>
      <c r="H18" s="33"/>
      <c r="I18" s="19"/>
      <c r="J18" s="19"/>
      <c r="K18" s="19"/>
    </row>
    <row r="19" spans="2:11" x14ac:dyDescent="0.2">
      <c r="B19" s="19"/>
      <c r="C19" s="14">
        <v>1200</v>
      </c>
      <c r="D19" s="25">
        <f>Blad1!$C15*((('Modul Compact Plan Vertikal'!$D$5-'Modul Compact Plan Vertikal'!$F$5)/(LN(('Modul Compact Plan Vertikal'!$D$5-'Modul Compact Plan Vertikal'!$H$5)/('Modul Compact Plan Vertikal'!$F$5-'Modul Compact Plan Vertikal'!$H$5))))/49.8329)^Blad1!$D$13</f>
        <v>242.99991818751118</v>
      </c>
      <c r="E19" s="25">
        <f>Blad1!$E15*((('Modul Compact Plan Vertikal'!$D$5-'Modul Compact Plan Vertikal'!$F$5)/(LN(('Modul Compact Plan Vertikal'!$D$5-'Modul Compact Plan Vertikal'!$H$5)/('Modul Compact Plan Vertikal'!$F$5-'Modul Compact Plan Vertikal'!$H$5))))/49.8329)^Blad1!$F$13</f>
        <v>394.99986509299606</v>
      </c>
      <c r="F19" s="25">
        <f>Blad1!$G15*((('Modul Compact Plan Vertikal'!$D$5-'Modul Compact Plan Vertikal'!$F$5)/(LN(('Modul Compact Plan Vertikal'!$D$5-'Modul Compact Plan Vertikal'!$H$5)/('Modul Compact Plan Vertikal'!$F$5-'Modul Compact Plan Vertikal'!$H$5))))/49.8329)^Blad1!$H$13</f>
        <v>531.99981341889634</v>
      </c>
      <c r="G19" s="19"/>
      <c r="H19" s="19"/>
      <c r="I19" s="19"/>
      <c r="J19" s="19"/>
      <c r="K19" s="19"/>
    </row>
    <row r="20" spans="2:11" s="13" customFormat="1" x14ac:dyDescent="0.2">
      <c r="B20" s="19"/>
      <c r="C20" s="14">
        <v>1300</v>
      </c>
      <c r="D20" s="25">
        <f>Blad1!$C16*((('Modul Compact Plan Vertikal'!$D$5-'Modul Compact Plan Vertikal'!$F$5)/(LN(('Modul Compact Plan Vertikal'!$D$5-'Modul Compact Plan Vertikal'!$H$5)/('Modul Compact Plan Vertikal'!$F$5-'Modul Compact Plan Vertikal'!$H$5))))/49.8329)^Blad1!$D$13</f>
        <v>262.99991145397303</v>
      </c>
      <c r="E20" s="25">
        <f>Blad1!$E16*((('Modul Compact Plan Vertikal'!$D$5-'Modul Compact Plan Vertikal'!$F$5)/(LN(('Modul Compact Plan Vertikal'!$D$5-'Modul Compact Plan Vertikal'!$H$5)/('Modul Compact Plan Vertikal'!$F$5-'Modul Compact Plan Vertikal'!$H$5))))/49.8329)^Blad1!$F$13</f>
        <v>427.99985382228431</v>
      </c>
      <c r="F20" s="25">
        <f>Blad1!$G16*((('Modul Compact Plan Vertikal'!$D$5-'Modul Compact Plan Vertikal'!$F$5)/(LN(('Modul Compact Plan Vertikal'!$D$5-'Modul Compact Plan Vertikal'!$H$5)/('Modul Compact Plan Vertikal'!$F$5-'Modul Compact Plan Vertikal'!$H$5))))/49.8329)^Blad1!$H$13</f>
        <v>575.9997979873765</v>
      </c>
      <c r="G20" s="19"/>
      <c r="H20" s="19"/>
      <c r="I20" s="19"/>
      <c r="J20" s="19"/>
      <c r="K20" s="19"/>
    </row>
    <row r="21" spans="2:11" x14ac:dyDescent="0.2">
      <c r="B21" s="19"/>
      <c r="C21" s="14">
        <v>1400</v>
      </c>
      <c r="D21" s="25">
        <f>Blad1!$C17*((('Modul Compact Plan Vertikal'!$D$5-'Modul Compact Plan Vertikal'!$F$5)/(LN(('Modul Compact Plan Vertikal'!$D$5-'Modul Compact Plan Vertikal'!$H$5)/('Modul Compact Plan Vertikal'!$F$5-'Modul Compact Plan Vertikal'!$H$5))))/49.8329)^Blad1!$D$13</f>
        <v>282.99990472043487</v>
      </c>
      <c r="E21" s="25">
        <f>Blad1!$E17*((('Modul Compact Plan Vertikal'!$D$5-'Modul Compact Plan Vertikal'!$F$5)/(LN(('Modul Compact Plan Vertikal'!$D$5-'Modul Compact Plan Vertikal'!$H$5)/('Modul Compact Plan Vertikal'!$F$5-'Modul Compact Plan Vertikal'!$H$5))))/49.8329)^Blad1!$F$13</f>
        <v>460.99984255157256</v>
      </c>
      <c r="F21" s="25">
        <f>Blad1!$G17*((('Modul Compact Plan Vertikal'!$D$5-'Modul Compact Plan Vertikal'!$F$5)/(LN(('Modul Compact Plan Vertikal'!$D$5-'Modul Compact Plan Vertikal'!$H$5)/('Modul Compact Plan Vertikal'!$F$5-'Modul Compact Plan Vertikal'!$H$5))))/49.8329)^Blad1!$H$13</f>
        <v>619.99978255585665</v>
      </c>
      <c r="G21" s="19"/>
      <c r="H21" s="19"/>
      <c r="I21" s="19"/>
      <c r="J21" s="19"/>
      <c r="K21" s="19"/>
    </row>
    <row r="22" spans="2:11" x14ac:dyDescent="0.2">
      <c r="B22" s="19"/>
      <c r="C22" s="14">
        <v>1600</v>
      </c>
      <c r="D22" s="25">
        <f>Blad1!$C18*((('Modul Compact Plan Vertikal'!$D$5-'Modul Compact Plan Vertikal'!$F$5)/(LN(('Modul Compact Plan Vertikal'!$D$5-'Modul Compact Plan Vertikal'!$H$5)/('Modul Compact Plan Vertikal'!$F$5-'Modul Compact Plan Vertikal'!$H$5))))/49.8329)^Blad1!$D$13</f>
        <v>338.99988586652796</v>
      </c>
      <c r="E22" s="25">
        <f>Blad1!$E18*((('Modul Compact Plan Vertikal'!$D$5-'Modul Compact Plan Vertikal'!$F$5)/(LN(('Modul Compact Plan Vertikal'!$D$5-'Modul Compact Plan Vertikal'!$H$5)/('Modul Compact Plan Vertikal'!$F$5-'Modul Compact Plan Vertikal'!$H$5))))/49.8329)^Blad1!$F$13</f>
        <v>551.99981147173116</v>
      </c>
      <c r="F22" s="25">
        <f>Blad1!$G18*((('Modul Compact Plan Vertikal'!$D$5-'Modul Compact Plan Vertikal'!$F$5)/(LN(('Modul Compact Plan Vertikal'!$D$5-'Modul Compact Plan Vertikal'!$H$5)/('Modul Compact Plan Vertikal'!$F$5-'Modul Compact Plan Vertikal'!$H$5))))/49.8329)^Blad1!$H$13</f>
        <v>741.9997397684607</v>
      </c>
      <c r="G22" s="19"/>
      <c r="H22" s="19"/>
      <c r="I22" s="19"/>
      <c r="J22" s="19"/>
      <c r="K22" s="19"/>
    </row>
    <row r="23" spans="2:11" x14ac:dyDescent="0.2">
      <c r="B23" s="19"/>
      <c r="C23" s="14">
        <v>1800</v>
      </c>
      <c r="D23" s="25">
        <f>Blad1!$C19*((('Modul Compact Plan Vertikal'!$D$5-'Modul Compact Plan Vertikal'!$F$5)/(LN(('Modul Compact Plan Vertikal'!$D$5-'Modul Compact Plan Vertikal'!$H$5)/('Modul Compact Plan Vertikal'!$F$5-'Modul Compact Plan Vertikal'!$H$5))))/49.8329)^Blad1!$D$13</f>
        <v>363.99987744960526</v>
      </c>
      <c r="E23" s="25">
        <f>Blad1!$E19*((('Modul Compact Plan Vertikal'!$D$5-'Modul Compact Plan Vertikal'!$F$5)/(LN(('Modul Compact Plan Vertikal'!$D$5-'Modul Compact Plan Vertikal'!$H$5)/('Modul Compact Plan Vertikal'!$F$5-'Modul Compact Plan Vertikal'!$H$5))))/49.8329)^Blad1!$F$13</f>
        <v>591.99979781026241</v>
      </c>
      <c r="F23" s="25">
        <f>Blad1!$G19*((('Modul Compact Plan Vertikal'!$D$5-'Modul Compact Plan Vertikal'!$F$5)/(LN(('Modul Compact Plan Vertikal'!$D$5-'Modul Compact Plan Vertikal'!$H$5)/('Modul Compact Plan Vertikal'!$F$5-'Modul Compact Plan Vertikal'!$H$5))))/49.8329)^Blad1!$H$13</f>
        <v>794.99972118049357</v>
      </c>
      <c r="G23" s="19"/>
      <c r="H23" s="19"/>
      <c r="I23" s="19"/>
      <c r="J23" s="19"/>
      <c r="K23" s="19"/>
    </row>
    <row r="24" spans="2:11" x14ac:dyDescent="0.2">
      <c r="B24" s="19"/>
      <c r="C24" s="14">
        <v>2000</v>
      </c>
      <c r="D24" s="25">
        <f>Blad1!$C20*((('Modul Compact Plan Vertikal'!$D$5-'Modul Compact Plan Vertikal'!$F$5)/(LN(('Modul Compact Plan Vertikal'!$D$5-'Modul Compact Plan Vertikal'!$H$5)/('Modul Compact Plan Vertikal'!$F$5-'Modul Compact Plan Vertikal'!$H$5))))/49.8329)^Blad1!$D$13</f>
        <v>403.99986398252889</v>
      </c>
      <c r="E24" s="25">
        <f>Blad1!$E20*((('Modul Compact Plan Vertikal'!$D$5-'Modul Compact Plan Vertikal'!$F$5)/(LN(('Modul Compact Plan Vertikal'!$D$5-'Modul Compact Plan Vertikal'!$H$5)/('Modul Compact Plan Vertikal'!$F$5-'Modul Compact Plan Vertikal'!$H$5))))/49.8329)^Blad1!$F$13</f>
        <v>657.9997752688389</v>
      </c>
      <c r="F24" s="25">
        <f>Blad1!$G20*((('Modul Compact Plan Vertikal'!$D$5-'Modul Compact Plan Vertikal'!$F$5)/(LN(('Modul Compact Plan Vertikal'!$D$5-'Modul Compact Plan Vertikal'!$H$5)/('Modul Compact Plan Vertikal'!$F$5-'Modul Compact Plan Vertikal'!$H$5))))/49.8329)^Blad1!$H$13</f>
        <v>882.99969031745388</v>
      </c>
      <c r="G24" s="19"/>
      <c r="H24" s="19"/>
      <c r="I24" s="19"/>
      <c r="J24" s="19"/>
      <c r="K24" s="19"/>
    </row>
    <row r="25" spans="2:11" x14ac:dyDescent="0.2">
      <c r="B25" s="19"/>
      <c r="C25" s="14">
        <v>2300</v>
      </c>
      <c r="D25" s="25">
        <f>Blad1!$C21*((('Modul Compact Plan Vertikal'!$D$5-'Modul Compact Plan Vertikal'!$F$5)/(LN(('Modul Compact Plan Vertikal'!$D$5-'Modul Compact Plan Vertikal'!$H$5)/('Modul Compact Plan Vertikal'!$F$5-'Modul Compact Plan Vertikal'!$H$5))))/49.8329)^Blad1!$D$13</f>
        <v>443.99985051545252</v>
      </c>
      <c r="E25" s="25">
        <f>Blad1!$E21*((('Modul Compact Plan Vertikal'!$D$5-'Modul Compact Plan Vertikal'!$F$5)/(LN(('Modul Compact Plan Vertikal'!$D$5-'Modul Compact Plan Vertikal'!$H$5)/('Modul Compact Plan Vertikal'!$F$5-'Modul Compact Plan Vertikal'!$H$5))))/49.8329)^Blad1!$F$13</f>
        <v>756.99974145670376</v>
      </c>
      <c r="F25" s="25">
        <f>Blad1!$G21*((('Modul Compact Plan Vertikal'!$D$5-'Modul Compact Plan Vertikal'!$F$5)/(LN(('Modul Compact Plan Vertikal'!$D$5-'Modul Compact Plan Vertikal'!$H$5)/('Modul Compact Plan Vertikal'!$F$5-'Modul Compact Plan Vertikal'!$H$5))))/49.8329)^Blad1!$H$13</f>
        <v>1088.9996180698836</v>
      </c>
      <c r="G25" s="19"/>
      <c r="H25" s="19"/>
      <c r="I25" s="19"/>
      <c r="J25" s="19"/>
      <c r="K25" s="19"/>
    </row>
    <row r="26" spans="2:11" hidden="1" x14ac:dyDescent="0.2">
      <c r="B26" s="19"/>
      <c r="C26" s="14">
        <v>2600</v>
      </c>
      <c r="D26" s="25">
        <f>($C26/1000)*Blad1!$C$13*((('Modul Compact Plan Vertikal'!$D$5-'Modul Compact Plan Vertikal'!$F$5)/(LN(('Modul Compact Plan Vertikal'!$D$5-'Modul Compact Plan Vertikal'!$H$5)/('Modul Compact Plan Vertikal'!$F$5-'Modul Compact Plan Vertikal'!$H$5))))/49.8329)^Blad1!$D$13</f>
        <v>525.19982317728761</v>
      </c>
      <c r="E26" s="25">
        <f>($C26/1000)*Blad1!$E$13*((('Modul Compact Plan Vertikal'!$D$5-'Modul Compact Plan Vertikal'!$F$5)/(LN(('Modul Compact Plan Vertikal'!$D$5-'Modul Compact Plan Vertikal'!$H$5)/('Modul Compact Plan Vertikal'!$F$5-'Modul Compact Plan Vertikal'!$H$5))))/49.8329)^Blad1!$F$13</f>
        <v>852.79970873748618</v>
      </c>
      <c r="F26" s="25">
        <f>($C26/1000)*Blad1!$G$13*((('Modul Compact Plan Vertikal'!$D$5-'Modul Compact Plan Vertikal'!$F$5)/(LN(('Modul Compact Plan Vertikal'!$D$5-'Modul Compact Plan Vertikal'!$H$5)/('Modul Compact Plan Vertikal'!$F$5-'Modul Compact Plan Vertikal'!$H$5))))/49.8329)^Blad1!$H$13</f>
        <v>1154.3995951330337</v>
      </c>
      <c r="G26" s="19"/>
      <c r="H26" s="19"/>
      <c r="I26" s="19"/>
      <c r="J26" s="19"/>
      <c r="K26" s="19"/>
    </row>
    <row r="27" spans="2:11" hidden="1" x14ac:dyDescent="0.2">
      <c r="B27" s="19"/>
      <c r="C27" s="14">
        <v>3000</v>
      </c>
      <c r="D27" s="25">
        <f>($C27/1000)*Blad1!$C$13*((('Modul Compact Plan Vertikal'!$D$5-'Modul Compact Plan Vertikal'!$F$5)/(LN(('Modul Compact Plan Vertikal'!$D$5-'Modul Compact Plan Vertikal'!$H$5)/('Modul Compact Plan Vertikal'!$F$5-'Modul Compact Plan Vertikal'!$H$5))))/49.8329)^Blad1!$D$13</f>
        <v>605.99979597379331</v>
      </c>
      <c r="E27" s="25">
        <f>($C27/1000)*Blad1!$E$13*((('Modul Compact Plan Vertikal'!$D$5-'Modul Compact Plan Vertikal'!$F$5)/(LN(('Modul Compact Plan Vertikal'!$D$5-'Modul Compact Plan Vertikal'!$H$5)/('Modul Compact Plan Vertikal'!$F$5-'Modul Compact Plan Vertikal'!$H$5))))/49.8329)^Blad1!$F$13</f>
        <v>983.9996639278686</v>
      </c>
      <c r="F27" s="25">
        <f>($C27/1000)*Blad1!$G$13*((('Modul Compact Plan Vertikal'!$D$5-'Modul Compact Plan Vertikal'!$F$5)/(LN(('Modul Compact Plan Vertikal'!$D$5-'Modul Compact Plan Vertikal'!$H$5)/('Modul Compact Plan Vertikal'!$F$5-'Modul Compact Plan Vertikal'!$H$5))))/49.8329)^Blad1!$H$13</f>
        <v>1331.9995328458081</v>
      </c>
      <c r="G27" s="19"/>
      <c r="H27" s="19"/>
      <c r="I27" s="19"/>
      <c r="J27" s="19"/>
      <c r="K27" s="19"/>
    </row>
    <row r="28" spans="2:11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2:11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1" spans="2:11" s="13" customFormat="1" ht="20.25" x14ac:dyDescent="0.3">
      <c r="B31" s="19"/>
      <c r="C31" s="93" t="s">
        <v>26</v>
      </c>
      <c r="D31" s="93"/>
      <c r="E31" s="93"/>
      <c r="F31" s="93"/>
      <c r="G31" s="26"/>
      <c r="H31" s="26"/>
      <c r="I31" s="19"/>
      <c r="J31" s="19"/>
      <c r="K31" s="19"/>
    </row>
    <row r="32" spans="2:11" s="13" customFormat="1" x14ac:dyDescent="0.2">
      <c r="B32" s="19"/>
      <c r="C32" s="28"/>
      <c r="D32" s="94" t="s">
        <v>41</v>
      </c>
      <c r="E32" s="95"/>
      <c r="F32" s="96"/>
      <c r="G32" s="27"/>
      <c r="H32" s="27"/>
      <c r="I32" s="19"/>
      <c r="J32" s="19"/>
      <c r="K32" s="19"/>
    </row>
    <row r="33" spans="2:11" s="13" customFormat="1" x14ac:dyDescent="0.2">
      <c r="B33" s="19"/>
      <c r="C33" s="29" t="s">
        <v>30</v>
      </c>
      <c r="D33" s="30" t="s">
        <v>11</v>
      </c>
      <c r="E33" s="30" t="s">
        <v>12</v>
      </c>
      <c r="F33" s="30" t="s">
        <v>13</v>
      </c>
      <c r="G33" s="15"/>
      <c r="H33" s="15"/>
      <c r="I33" s="19"/>
      <c r="J33" s="19"/>
      <c r="K33" s="19"/>
    </row>
    <row r="34" spans="2:11" s="13" customFormat="1" x14ac:dyDescent="0.2">
      <c r="B34" s="19"/>
      <c r="C34" s="14">
        <v>400</v>
      </c>
      <c r="D34" s="25">
        <f>Blad1!$C28*((('Modul Compact Plan Vertikal'!$D$5-'Modul Compact Plan Vertikal'!$F$5)/(LN(('Modul Compact Plan Vertikal'!$D$5-'Modul Compact Plan Vertikal'!$H$5)/('Modul Compact Plan Vertikal'!$F$5-'Modul Compact Plan Vertikal'!$H$5))))/49.8329)^Blad1!$D$34</f>
        <v>111.99996229218623</v>
      </c>
      <c r="E34" s="25">
        <f>Blad1!$E28*((('Modul Compact Plan Vertikal'!$D$5-'Modul Compact Plan Vertikal'!$F$5)/(LN(('Modul Compact Plan Vertikal'!$D$5-'Modul Compact Plan Vertikal'!$H$5)/('Modul Compact Plan Vertikal'!$F$5-'Modul Compact Plan Vertikal'!$H$5))))/49.8329)^Blad1!$F$34</f>
        <v>178.99993886492732</v>
      </c>
      <c r="F34" s="25">
        <f>Blad1!$G28*((('Modul Compact Plan Vertikal'!$D$5-'Modul Compact Plan Vertikal'!$F$5)/(LN(('Modul Compact Plan Vertikal'!$D$5-'Modul Compact Plan Vertikal'!$H$5)/('Modul Compact Plan Vertikal'!$F$5-'Modul Compact Plan Vertikal'!$H$5))))/49.8329)^Blad1!$H$34</f>
        <v>244.99991407449173</v>
      </c>
      <c r="G34" s="19"/>
      <c r="H34" s="19"/>
      <c r="I34" s="19"/>
      <c r="J34" s="19"/>
      <c r="K34" s="19"/>
    </row>
    <row r="35" spans="2:11" s="13" customFormat="1" x14ac:dyDescent="0.2">
      <c r="B35" s="19"/>
      <c r="C35" s="14">
        <v>500</v>
      </c>
      <c r="D35" s="25">
        <f>Blad1!$C29*((('Modul Compact Plan Vertikal'!$D$5-'Modul Compact Plan Vertikal'!$F$5)/(LN(('Modul Compact Plan Vertikal'!$D$5-'Modul Compact Plan Vertikal'!$H$5)/('Modul Compact Plan Vertikal'!$F$5-'Modul Compact Plan Vertikal'!$H$5))))/49.8329)^Blad1!$D$34</f>
        <v>143.99995151852514</v>
      </c>
      <c r="E35" s="25">
        <f>Blad1!$E29*((('Modul Compact Plan Vertikal'!$D$5-'Modul Compact Plan Vertikal'!$F$5)/(LN(('Modul Compact Plan Vertikal'!$D$5-'Modul Compact Plan Vertikal'!$H$5)/('Modul Compact Plan Vertikal'!$F$5-'Modul Compact Plan Vertikal'!$H$5))))/49.8329)^Blad1!$F$34</f>
        <v>229.99992144655465</v>
      </c>
      <c r="F35" s="25">
        <f>Blad1!$G29*((('Modul Compact Plan Vertikal'!$D$5-'Modul Compact Plan Vertikal'!$F$5)/(LN(('Modul Compact Plan Vertikal'!$D$5-'Modul Compact Plan Vertikal'!$H$5)/('Modul Compact Plan Vertikal'!$F$5-'Modul Compact Plan Vertikal'!$H$5))))/49.8329)^Blad1!$H$34</f>
        <v>314.99988952434649</v>
      </c>
      <c r="G35" s="19"/>
      <c r="H35" s="19"/>
      <c r="I35" s="19"/>
      <c r="J35" s="19"/>
      <c r="K35" s="19"/>
    </row>
    <row r="36" spans="2:11" s="13" customFormat="1" x14ac:dyDescent="0.2">
      <c r="B36" s="19"/>
      <c r="C36" s="14">
        <v>600</v>
      </c>
      <c r="D36" s="25">
        <f>Blad1!$C30*((('Modul Compact Plan Vertikal'!$D$5-'Modul Compact Plan Vertikal'!$F$5)/(LN(('Modul Compact Plan Vertikal'!$D$5-'Modul Compact Plan Vertikal'!$H$5)/('Modul Compact Plan Vertikal'!$F$5-'Modul Compact Plan Vertikal'!$H$5))))/49.8329)^Blad1!$D$34</f>
        <v>165.99994411163317</v>
      </c>
      <c r="E36" s="25">
        <f>Blad1!$E30*((('Modul Compact Plan Vertikal'!$D$5-'Modul Compact Plan Vertikal'!$F$5)/(LN(('Modul Compact Plan Vertikal'!$D$5-'Modul Compact Plan Vertikal'!$H$5)/('Modul Compact Plan Vertikal'!$F$5-'Modul Compact Plan Vertikal'!$H$5))))/49.8329)^Blad1!$F$34</f>
        <v>265.99990915123277</v>
      </c>
      <c r="F36" s="25">
        <f>Blad1!$G30*((('Modul Compact Plan Vertikal'!$D$5-'Modul Compact Plan Vertikal'!$F$5)/(LN(('Modul Compact Plan Vertikal'!$D$5-'Modul Compact Plan Vertikal'!$H$5)/('Modul Compact Plan Vertikal'!$F$5-'Modul Compact Plan Vertikal'!$H$5))))/49.8329)^Blad1!$H$34</f>
        <v>363.99987233924486</v>
      </c>
      <c r="G36" s="19"/>
      <c r="H36" s="19"/>
      <c r="I36" s="19"/>
      <c r="J36" s="19"/>
      <c r="K36" s="19"/>
    </row>
    <row r="37" spans="2:11" s="13" customFormat="1" x14ac:dyDescent="0.2">
      <c r="B37" s="19"/>
      <c r="C37" s="14">
        <v>700</v>
      </c>
      <c r="D37" s="25">
        <f>Blad1!$C31*((('Modul Compact Plan Vertikal'!$D$5-'Modul Compact Plan Vertikal'!$F$5)/(LN(('Modul Compact Plan Vertikal'!$D$5-'Modul Compact Plan Vertikal'!$H$5)/('Modul Compact Plan Vertikal'!$F$5-'Modul Compact Plan Vertikal'!$H$5))))/49.8329)^Blad1!$D$34</f>
        <v>198.99993300129518</v>
      </c>
      <c r="E37" s="25">
        <f>Blad1!$E31*((('Modul Compact Plan Vertikal'!$D$5-'Modul Compact Plan Vertikal'!$F$5)/(LN(('Modul Compact Plan Vertikal'!$D$5-'Modul Compact Plan Vertikal'!$H$5)/('Modul Compact Plan Vertikal'!$F$5-'Modul Compact Plan Vertikal'!$H$5))))/49.8329)^Blad1!$F$34</f>
        <v>317.99989139132339</v>
      </c>
      <c r="F37" s="25">
        <f>Blad1!$G31*((('Modul Compact Plan Vertikal'!$D$5-'Modul Compact Plan Vertikal'!$F$5)/(LN(('Modul Compact Plan Vertikal'!$D$5-'Modul Compact Plan Vertikal'!$H$5)/('Modul Compact Plan Vertikal'!$F$5-'Modul Compact Plan Vertikal'!$H$5))))/49.8329)^Blad1!$H$34</f>
        <v>435.99984708766692</v>
      </c>
      <c r="G37" s="19"/>
      <c r="H37" s="19"/>
      <c r="I37" s="19"/>
      <c r="J37" s="19"/>
      <c r="K37" s="19"/>
    </row>
    <row r="38" spans="2:11" s="13" customFormat="1" x14ac:dyDescent="0.2">
      <c r="B38" s="19"/>
      <c r="C38" s="14">
        <v>800</v>
      </c>
      <c r="D38" s="25">
        <f>Blad1!$C32*((('Modul Compact Plan Vertikal'!$D$5-'Modul Compact Plan Vertikal'!$F$5)/(LN(('Modul Compact Plan Vertikal'!$D$5-'Modul Compact Plan Vertikal'!$H$5)/('Modul Compact Plan Vertikal'!$F$5-'Modul Compact Plan Vertikal'!$H$5))))/49.8329)^Blad1!$D$34</f>
        <v>220.99992559440318</v>
      </c>
      <c r="E38" s="25">
        <f>Blad1!$E32*((('Modul Compact Plan Vertikal'!$D$5-'Modul Compact Plan Vertikal'!$F$5)/(LN(('Modul Compact Plan Vertikal'!$D$5-'Modul Compact Plan Vertikal'!$H$5)/('Modul Compact Plan Vertikal'!$F$5-'Modul Compact Plan Vertikal'!$H$5))))/49.8329)^Blad1!$F$34</f>
        <v>352.9998794375382</v>
      </c>
      <c r="F38" s="25">
        <f>Blad1!$G32*((('Modul Compact Plan Vertikal'!$D$5-'Modul Compact Plan Vertikal'!$F$5)/(LN(('Modul Compact Plan Vertikal'!$D$5-'Modul Compact Plan Vertikal'!$H$5)/('Modul Compact Plan Vertikal'!$F$5-'Modul Compact Plan Vertikal'!$H$5))))/49.8329)^Blad1!$H$34</f>
        <v>481.99983095471435</v>
      </c>
      <c r="G38" s="19"/>
      <c r="H38" s="19"/>
      <c r="I38" s="19"/>
      <c r="J38" s="19"/>
      <c r="K38" s="19"/>
    </row>
    <row r="39" spans="2:11" s="13" customFormat="1" x14ac:dyDescent="0.2">
      <c r="B39" s="19"/>
      <c r="C39" s="14">
        <v>900</v>
      </c>
      <c r="D39" s="25">
        <f>Blad1!$C33*((('Modul Compact Plan Vertikal'!$D$5-'Modul Compact Plan Vertikal'!$F$5)/(LN(('Modul Compact Plan Vertikal'!$D$5-'Modul Compact Plan Vertikal'!$H$5)/('Modul Compact Plan Vertikal'!$F$5-'Modul Compact Plan Vertikal'!$H$5))))/49.8329)^Blad1!$D$34</f>
        <v>153.99994815175606</v>
      </c>
      <c r="E39" s="25">
        <f>Blad1!$E33*((('Modul Compact Plan Vertikal'!$D$5-'Modul Compact Plan Vertikal'!$F$5)/(LN(('Modul Compact Plan Vertikal'!$D$5-'Modul Compact Plan Vertikal'!$H$5)/('Modul Compact Plan Vertikal'!$F$5-'Modul Compact Plan Vertikal'!$H$5))))/49.8329)^Blad1!$F$34</f>
        <v>405.99986133609212</v>
      </c>
      <c r="F39" s="25">
        <f>Blad1!$G33*((('Modul Compact Plan Vertikal'!$D$5-'Modul Compact Plan Vertikal'!$F$5)/(LN(('Modul Compact Plan Vertikal'!$D$5-'Modul Compact Plan Vertikal'!$H$5)/('Modul Compact Plan Vertikal'!$F$5-'Modul Compact Plan Vertikal'!$H$5))))/49.8329)^Blad1!$H$34</f>
        <v>553.99980570313642</v>
      </c>
      <c r="G39" s="19"/>
      <c r="H39" s="19"/>
      <c r="I39" s="19"/>
      <c r="J39" s="19"/>
      <c r="K39" s="19"/>
    </row>
    <row r="40" spans="2:11" s="13" customFormat="1" x14ac:dyDescent="0.2">
      <c r="B40" s="19"/>
      <c r="C40" s="14">
        <v>1000</v>
      </c>
      <c r="D40" s="25">
        <f>Blad1!$C34*((('Modul Compact Plan Vertikal'!$D$5-'Modul Compact Plan Vertikal'!$F$5)/(LN(('Modul Compact Plan Vertikal'!$D$5-'Modul Compact Plan Vertikal'!$H$5)/('Modul Compact Plan Vertikal'!$F$5-'Modul Compact Plan Vertikal'!$H$5))))/49.8329)^Blad1!$D$34</f>
        <v>273.99990775052703</v>
      </c>
      <c r="E40" s="25">
        <f>Blad1!$E34*((('Modul Compact Plan Vertikal'!$D$5-'Modul Compact Plan Vertikal'!$F$5)/(LN(('Modul Compact Plan Vertikal'!$D$5-'Modul Compact Plan Vertikal'!$H$5)/('Modul Compact Plan Vertikal'!$F$5-'Modul Compact Plan Vertikal'!$H$5))))/49.8329)^Blad1!$F$34</f>
        <v>439.99984972384368</v>
      </c>
      <c r="F40" s="25">
        <f>Blad1!$G34*((('Modul Compact Plan Vertikal'!$D$5-'Modul Compact Plan Vertikal'!$F$5)/(LN(('Modul Compact Plan Vertikal'!$D$5-'Modul Compact Plan Vertikal'!$H$5)/('Modul Compact Plan Vertikal'!$F$5-'Modul Compact Plan Vertikal'!$H$5))))/49.8329)^Blad1!$H$34</f>
        <v>601.99978886875112</v>
      </c>
      <c r="G40" s="19"/>
      <c r="H40" s="19"/>
      <c r="I40" s="19"/>
      <c r="J40" s="19"/>
      <c r="K40" s="19"/>
    </row>
    <row r="41" spans="2:11" s="13" customFormat="1" x14ac:dyDescent="0.2">
      <c r="B41" s="19"/>
      <c r="C41" s="14">
        <v>1100</v>
      </c>
      <c r="D41" s="25">
        <f>Blad1!$C35*((('Modul Compact Plan Vertikal'!$D$5-'Modul Compact Plan Vertikal'!$F$5)/(LN(('Modul Compact Plan Vertikal'!$D$5-'Modul Compact Plan Vertikal'!$H$5)/('Modul Compact Plan Vertikal'!$F$5-'Modul Compact Plan Vertikal'!$H$5))))/49.8329)^Blad1!$D$34</f>
        <v>306.99989664018904</v>
      </c>
      <c r="E41" s="25">
        <f>Blad1!$E35*((('Modul Compact Plan Vertikal'!$D$5-'Modul Compact Plan Vertikal'!$F$5)/(LN(('Modul Compact Plan Vertikal'!$D$5-'Modul Compact Plan Vertikal'!$H$5)/('Modul Compact Plan Vertikal'!$F$5-'Modul Compact Plan Vertikal'!$H$5))))/49.8329)^Blad1!$F$34</f>
        <v>491.9998319639343</v>
      </c>
      <c r="F41" s="25">
        <f>Blad1!$G35*((('Modul Compact Plan Vertikal'!$D$5-'Modul Compact Plan Vertikal'!$F$5)/(LN(('Modul Compact Plan Vertikal'!$D$5-'Modul Compact Plan Vertikal'!$H$5)/('Modul Compact Plan Vertikal'!$F$5-'Modul Compact Plan Vertikal'!$H$5))))/49.8329)^Blad1!$H$34</f>
        <v>673.99976361717313</v>
      </c>
      <c r="G41" s="19"/>
      <c r="H41" s="19"/>
      <c r="I41" s="19"/>
      <c r="J41" s="19"/>
      <c r="K41" s="19"/>
    </row>
    <row r="42" spans="2:11" s="13" customFormat="1" x14ac:dyDescent="0.2">
      <c r="B42" s="19"/>
      <c r="C42" s="14">
        <v>1200</v>
      </c>
      <c r="D42" s="25">
        <f>Blad1!$C36*((('Modul Compact Plan Vertikal'!$D$5-'Modul Compact Plan Vertikal'!$F$5)/(LN(('Modul Compact Plan Vertikal'!$D$5-'Modul Compact Plan Vertikal'!$H$5)/('Modul Compact Plan Vertikal'!$F$5-'Modul Compact Plan Vertikal'!$H$5))))/49.8329)^Blad1!$D$34</f>
        <v>329.99988889662012</v>
      </c>
      <c r="E42" s="25">
        <f>Blad1!$E36*((('Modul Compact Plan Vertikal'!$D$5-'Modul Compact Plan Vertikal'!$F$5)/(LN(('Modul Compact Plan Vertikal'!$D$5-'Modul Compact Plan Vertikal'!$H$5)/('Modul Compact Plan Vertikal'!$F$5-'Modul Compact Plan Vertikal'!$H$5))))/49.8329)^Blad1!$F$34</f>
        <v>526.99982001014916</v>
      </c>
      <c r="F42" s="25">
        <f>Blad1!$G36*((('Modul Compact Plan Vertikal'!$D$5-'Modul Compact Plan Vertikal'!$F$5)/(LN(('Modul Compact Plan Vertikal'!$D$5-'Modul Compact Plan Vertikal'!$H$5)/('Modul Compact Plan Vertikal'!$F$5-'Modul Compact Plan Vertikal'!$H$5))))/49.8329)^Blad1!$H$34</f>
        <v>721.99974678278784</v>
      </c>
      <c r="G42" s="19"/>
      <c r="H42" s="19"/>
      <c r="I42" s="19"/>
      <c r="J42" s="19"/>
      <c r="K42" s="19"/>
    </row>
    <row r="43" spans="2:11" s="13" customFormat="1" x14ac:dyDescent="0.2">
      <c r="B43" s="19"/>
      <c r="C43" s="14">
        <v>1300</v>
      </c>
      <c r="D43" s="25">
        <f>Blad1!$C37*((('Modul Compact Plan Vertikal'!$D$5-'Modul Compact Plan Vertikal'!$F$5)/(LN(('Modul Compact Plan Vertikal'!$D$5-'Modul Compact Plan Vertikal'!$H$5)/('Modul Compact Plan Vertikal'!$F$5-'Modul Compact Plan Vertikal'!$H$5))))/49.8329)^Blad1!$D$34</f>
        <v>356.99987980634359</v>
      </c>
      <c r="E43" s="25">
        <f>Blad1!$E37*((('Modul Compact Plan Vertikal'!$D$5-'Modul Compact Plan Vertikal'!$F$5)/(LN(('Modul Compact Plan Vertikal'!$D$5-'Modul Compact Plan Vertikal'!$H$5)/('Modul Compact Plan Vertikal'!$F$5-'Modul Compact Plan Vertikal'!$H$5))))/49.8329)^Blad1!$F$34</f>
        <v>570.99980498253353</v>
      </c>
      <c r="F43" s="25">
        <f>Blad1!$G37*((('Modul Compact Plan Vertikal'!$D$5-'Modul Compact Plan Vertikal'!$F$5)/(LN(('Modul Compact Plan Vertikal'!$D$5-'Modul Compact Plan Vertikal'!$H$5)/('Modul Compact Plan Vertikal'!$F$5-'Modul Compact Plan Vertikal'!$H$5))))/49.8329)^Blad1!$H$34</f>
        <v>780.99972609052259</v>
      </c>
      <c r="G43" s="19"/>
      <c r="H43" s="19"/>
      <c r="I43" s="19"/>
      <c r="J43" s="19"/>
      <c r="K43" s="19"/>
    </row>
    <row r="44" spans="2:11" s="13" customFormat="1" x14ac:dyDescent="0.2">
      <c r="B44" s="19"/>
      <c r="C44" s="14">
        <v>1400</v>
      </c>
      <c r="D44" s="25">
        <f>Blad1!$C38*((('Modul Compact Plan Vertikal'!$D$5-'Modul Compact Plan Vertikal'!$F$5)/(LN(('Modul Compact Plan Vertikal'!$D$5-'Modul Compact Plan Vertikal'!$H$5)/('Modul Compact Plan Vertikal'!$F$5-'Modul Compact Plan Vertikal'!$H$5))))/49.8329)^Blad1!$D$34</f>
        <v>383.99987071606705</v>
      </c>
      <c r="E44" s="25">
        <f>Blad1!$E38*((('Modul Compact Plan Vertikal'!$D$5-'Modul Compact Plan Vertikal'!$F$5)/(LN(('Modul Compact Plan Vertikal'!$D$5-'Modul Compact Plan Vertikal'!$H$5)/('Modul Compact Plan Vertikal'!$F$5-'Modul Compact Plan Vertikal'!$H$5))))/49.8329)^Blad1!$F$34</f>
        <v>613.99979029645465</v>
      </c>
      <c r="F44" s="25">
        <f>Blad1!$G38*((('Modul Compact Plan Vertikal'!$D$5-'Modul Compact Plan Vertikal'!$F$5)/(LN(('Modul Compact Plan Vertikal'!$D$5-'Modul Compact Plan Vertikal'!$H$5)/('Modul Compact Plan Vertikal'!$F$5-'Modul Compact Plan Vertikal'!$H$5))))/49.8329)^Blad1!$H$34</f>
        <v>840.99970504754094</v>
      </c>
      <c r="G44" s="19"/>
      <c r="H44" s="19"/>
      <c r="I44" s="19"/>
      <c r="J44" s="19"/>
      <c r="K44" s="19"/>
    </row>
    <row r="45" spans="2:11" s="13" customFormat="1" x14ac:dyDescent="0.2">
      <c r="B45" s="19"/>
      <c r="C45" s="14">
        <v>1600</v>
      </c>
      <c r="D45" s="25">
        <f>Blad1!$C39*((('Modul Compact Plan Vertikal'!$D$5-'Modul Compact Plan Vertikal'!$F$5)/(LN(('Modul Compact Plan Vertikal'!$D$5-'Modul Compact Plan Vertikal'!$H$5)/('Modul Compact Plan Vertikal'!$F$5-'Modul Compact Plan Vertikal'!$H$5))))/49.8329)^Blad1!$D$34</f>
        <v>437.99985253551398</v>
      </c>
      <c r="E45" s="25">
        <f>Blad1!$E39*((('Modul Compact Plan Vertikal'!$D$5-'Modul Compact Plan Vertikal'!$F$5)/(LN(('Modul Compact Plan Vertikal'!$D$5-'Modul Compact Plan Vertikal'!$H$5)/('Modul Compact Plan Vertikal'!$F$5-'Modul Compact Plan Vertikal'!$H$5))))/49.8329)^Blad1!$F$34</f>
        <v>700.99976058276002</v>
      </c>
      <c r="F45" s="25">
        <f>Blad1!$G39*((('Modul Compact Plan Vertikal'!$D$5-'Modul Compact Plan Vertikal'!$F$5)/(LN(('Modul Compact Plan Vertikal'!$D$5-'Modul Compact Plan Vertikal'!$H$5)/('Modul Compact Plan Vertikal'!$F$5-'Modul Compact Plan Vertikal'!$H$5))))/49.8329)^Blad1!$H$34</f>
        <v>959.99966331229416</v>
      </c>
      <c r="G45" s="19"/>
      <c r="H45" s="19"/>
      <c r="I45" s="19"/>
      <c r="J45" s="19"/>
      <c r="K45" s="19"/>
    </row>
    <row r="46" spans="2:11" s="13" customFormat="1" x14ac:dyDescent="0.2">
      <c r="B46" s="19"/>
      <c r="C46" s="14">
        <v>1800</v>
      </c>
      <c r="D46" s="25">
        <f>Blad1!$C40*((('Modul Compact Plan Vertikal'!$D$5-'Modul Compact Plan Vertikal'!$F$5)/(LN(('Modul Compact Plan Vertikal'!$D$5-'Modul Compact Plan Vertikal'!$H$5)/('Modul Compact Plan Vertikal'!$F$5-'Modul Compact Plan Vertikal'!$H$5))))/49.8329)^Blad1!$D$34</f>
        <v>492.99983401828399</v>
      </c>
      <c r="E46" s="25">
        <f>Blad1!$E40*((('Modul Compact Plan Vertikal'!$D$5-'Modul Compact Plan Vertikal'!$F$5)/(LN(('Modul Compact Plan Vertikal'!$D$5-'Modul Compact Plan Vertikal'!$H$5)/('Modul Compact Plan Vertikal'!$F$5-'Modul Compact Plan Vertikal'!$H$5))))/49.8329)^Blad1!$F$34</f>
        <v>787.9997308690655</v>
      </c>
      <c r="F46" s="25">
        <f>Blad1!$G40*((('Modul Compact Plan Vertikal'!$D$5-'Modul Compact Plan Vertikal'!$F$5)/(LN(('Modul Compact Plan Vertikal'!$D$5-'Modul Compact Plan Vertikal'!$H$5)/('Modul Compact Plan Vertikal'!$F$5-'Modul Compact Plan Vertikal'!$H$5))))/49.8329)^Blad1!$H$34</f>
        <v>1077.9996219277637</v>
      </c>
      <c r="G46" s="19"/>
      <c r="H46" s="19"/>
      <c r="I46" s="19"/>
      <c r="J46" s="19"/>
      <c r="K46" s="19"/>
    </row>
    <row r="47" spans="2:11" s="13" customFormat="1" x14ac:dyDescent="0.2">
      <c r="B47" s="19"/>
      <c r="C47" s="14">
        <v>2000</v>
      </c>
      <c r="D47" s="25">
        <f>Blad1!$C41*((('Modul Compact Plan Vertikal'!$D$5-'Modul Compact Plan Vertikal'!$F$5)/(LN(('Modul Compact Plan Vertikal'!$D$5-'Modul Compact Plan Vertikal'!$H$5)/('Modul Compact Plan Vertikal'!$F$5-'Modul Compact Plan Vertikal'!$H$5))))/49.8329)^Blad1!$D$34</f>
        <v>546.99981583773092</v>
      </c>
      <c r="E47" s="25">
        <f>Blad1!$E41*((('Modul Compact Plan Vertikal'!$D$5-'Modul Compact Plan Vertikal'!$F$5)/(LN(('Modul Compact Plan Vertikal'!$D$5-'Modul Compact Plan Vertikal'!$H$5)/('Modul Compact Plan Vertikal'!$F$5-'Modul Compact Plan Vertikal'!$H$5))))/49.8329)^Blad1!$F$34</f>
        <v>875.99970081383424</v>
      </c>
      <c r="F47" s="25">
        <f>Blad1!$G41*((('Modul Compact Plan Vertikal'!$D$5-'Modul Compact Plan Vertikal'!$F$5)/(LN(('Modul Compact Plan Vertikal'!$D$5-'Modul Compact Plan Vertikal'!$H$5)/('Modul Compact Plan Vertikal'!$F$5-'Modul Compact Plan Vertikal'!$H$5))))/49.8329)^Blad1!$H$34</f>
        <v>1197.9995798418004</v>
      </c>
      <c r="G47" s="19"/>
      <c r="H47" s="19"/>
      <c r="I47" s="19"/>
      <c r="J47" s="19"/>
      <c r="K47" s="19"/>
    </row>
    <row r="48" spans="2:11" s="13" customFormat="1" x14ac:dyDescent="0.2">
      <c r="B48" s="19"/>
      <c r="C48" s="14">
        <v>2300</v>
      </c>
      <c r="D48" s="25">
        <f>Blad1!$C42*((('Modul Compact Plan Vertikal'!$D$5-'Modul Compact Plan Vertikal'!$F$5)/(LN(('Modul Compact Plan Vertikal'!$D$5-'Modul Compact Plan Vertikal'!$H$5)/('Modul Compact Plan Vertikal'!$F$5-'Modul Compact Plan Vertikal'!$H$5))))/49.8329)^Blad1!$D$34</f>
        <v>601.99979732050099</v>
      </c>
      <c r="E48" s="25">
        <f>Blad1!$E42*((('Modul Compact Plan Vertikal'!$D$5-'Modul Compact Plan Vertikal'!$F$5)/(LN(('Modul Compact Plan Vertikal'!$D$5-'Modul Compact Plan Vertikal'!$H$5)/('Modul Compact Plan Vertikal'!$F$5-'Modul Compact Plan Vertikal'!$H$5))))/49.8329)^Blad1!$F$34</f>
        <v>961.99967144167636</v>
      </c>
      <c r="F48" s="25">
        <f>Blad1!$G42*((('Modul Compact Plan Vertikal'!$D$5-'Modul Compact Plan Vertikal'!$F$5)/(LN(('Modul Compact Plan Vertikal'!$D$5-'Modul Compact Plan Vertikal'!$H$5)/('Modul Compact Plan Vertikal'!$F$5-'Modul Compact Plan Vertikal'!$H$5))))/49.8329)^Blad1!$H$34</f>
        <v>1317.9995377558371</v>
      </c>
      <c r="G48" s="19"/>
      <c r="H48" s="19"/>
      <c r="I48" s="19"/>
      <c r="J48" s="19"/>
      <c r="K48" s="19"/>
    </row>
    <row r="49" spans="2:11" s="13" customFormat="1" hidden="1" x14ac:dyDescent="0.2">
      <c r="B49" s="19"/>
      <c r="C49" s="14">
        <v>2600</v>
      </c>
      <c r="D49" s="25">
        <f>($C49/1000)*Blad1!$C$34*((('Modul Compact Plan Vertikal'!$D$5-'Modul Compact Plan Vertikal'!$F$5)/(LN(('Modul Compact Plan Vertikal'!$D$5-'Modul Compact Plan Vertikal'!$H$5)/('Modul Compact Plan Vertikal'!$F$5-'Modul Compact Plan Vertikal'!$H$5))))/49.8329)^Blad1!$D$34</f>
        <v>712.39976015137017</v>
      </c>
      <c r="E49" s="25">
        <f>Blad1!$E43*((('Modul Compact Plan Vertikal'!$D$5-'Modul Compact Plan Vertikal'!$F$5)/(LN(('Modul Compact Plan Vertikal'!$D$5-'Modul Compact Plan Vertikal'!$H$5)/('Modul Compact Plan Vertikal'!$F$5-'Modul Compact Plan Vertikal'!$H$5))))/49.8329)^Blad1!$F$34</f>
        <v>0</v>
      </c>
      <c r="F49" s="25">
        <f>Blad1!$G43*((('Modul Compact Plan Vertikal'!$D$5-'Modul Compact Plan Vertikal'!$F$5)/(LN(('Modul Compact Plan Vertikal'!$D$5-'Modul Compact Plan Vertikal'!$H$5)/('Modul Compact Plan Vertikal'!$F$5-'Modul Compact Plan Vertikal'!$H$5))))/49.8329)^Blad1!$H$34</f>
        <v>0</v>
      </c>
      <c r="G49" s="19"/>
      <c r="H49" s="19"/>
      <c r="I49" s="19"/>
      <c r="J49" s="19"/>
      <c r="K49" s="19"/>
    </row>
    <row r="50" spans="2:11" s="13" customFormat="1" hidden="1" x14ac:dyDescent="0.2">
      <c r="B50" s="19"/>
      <c r="C50" s="14">
        <v>3000</v>
      </c>
      <c r="D50" s="25">
        <f>($C50/1000)*Blad1!$C$34*((('Modul Compact Plan Vertikal'!$D$5-'Modul Compact Plan Vertikal'!$F$5)/(LN(('Modul Compact Plan Vertikal'!$D$5-'Modul Compact Plan Vertikal'!$H$5)/('Modul Compact Plan Vertikal'!$F$5-'Modul Compact Plan Vertikal'!$H$5))))/49.8329)^Blad1!$D$34</f>
        <v>821.99972325158103</v>
      </c>
      <c r="E50" s="25">
        <f>Blad1!$E44*((('Modul Compact Plan Vertikal'!$D$5-'Modul Compact Plan Vertikal'!$F$5)/(LN(('Modul Compact Plan Vertikal'!$D$5-'Modul Compact Plan Vertikal'!$H$5)/('Modul Compact Plan Vertikal'!$F$5-'Modul Compact Plan Vertikal'!$H$5))))/49.8329)^Blad1!$F$34</f>
        <v>0</v>
      </c>
      <c r="F50" s="25">
        <f>Blad1!$G44*((('Modul Compact Plan Vertikal'!$D$5-'Modul Compact Plan Vertikal'!$F$5)/(LN(('Modul Compact Plan Vertikal'!$D$5-'Modul Compact Plan Vertikal'!$H$5)/('Modul Compact Plan Vertikal'!$F$5-'Modul Compact Plan Vertikal'!$H$5))))/49.8329)^Blad1!$H$34</f>
        <v>0</v>
      </c>
      <c r="G50" s="19"/>
      <c r="H50" s="19"/>
      <c r="I50" s="19"/>
      <c r="J50" s="19"/>
      <c r="K50" s="19"/>
    </row>
    <row r="54" spans="2:11" s="13" customFormat="1" ht="20.25" x14ac:dyDescent="0.3">
      <c r="B54" s="19"/>
      <c r="C54" s="93" t="s">
        <v>27</v>
      </c>
      <c r="D54" s="93"/>
      <c r="E54" s="93"/>
      <c r="F54" s="93"/>
      <c r="G54" s="26"/>
      <c r="H54" s="26"/>
      <c r="I54" s="19"/>
      <c r="J54" s="19"/>
      <c r="K54" s="19"/>
    </row>
    <row r="55" spans="2:11" s="13" customFormat="1" x14ac:dyDescent="0.2">
      <c r="B55" s="19"/>
      <c r="C55" s="28"/>
      <c r="D55" s="94" t="s">
        <v>41</v>
      </c>
      <c r="E55" s="95"/>
      <c r="F55" s="96"/>
      <c r="G55" s="27"/>
      <c r="H55" s="27"/>
      <c r="I55" s="19"/>
      <c r="J55" s="19"/>
      <c r="K55" s="19"/>
    </row>
    <row r="56" spans="2:11" s="13" customFormat="1" x14ac:dyDescent="0.2">
      <c r="B56" s="19"/>
      <c r="C56" s="29" t="s">
        <v>30</v>
      </c>
      <c r="D56" s="30" t="s">
        <v>11</v>
      </c>
      <c r="E56" s="30" t="s">
        <v>12</v>
      </c>
      <c r="F56" s="30" t="s">
        <v>13</v>
      </c>
      <c r="G56" s="15"/>
      <c r="H56" s="15"/>
      <c r="I56" s="19"/>
      <c r="J56" s="19"/>
      <c r="K56" s="19"/>
    </row>
    <row r="57" spans="2:11" s="13" customFormat="1" x14ac:dyDescent="0.2">
      <c r="B57" s="19"/>
      <c r="C57" s="14">
        <v>400</v>
      </c>
      <c r="D57" s="25">
        <f>Blad1!$C49*((('Modul Compact Plan Vertikal'!$D$5-'Modul Compact Plan Vertikal'!$F$5)/(LN(('Modul Compact Plan Vertikal'!$D$5-'Modul Compact Plan Vertikal'!$H$5)/('Modul Compact Plan Vertikal'!$F$5-'Modul Compact Plan Vertikal'!$H$5))))/49.8329)^Blad1!$D$55</f>
        <v>136.99995387526351</v>
      </c>
      <c r="E57" s="25">
        <f>Blad1!$E49*((('Modul Compact Plan Vertikal'!$D$5-'Modul Compact Plan Vertikal'!$F$5)/(LN(('Modul Compact Plan Vertikal'!$D$5-'Modul Compact Plan Vertikal'!$H$5)/('Modul Compact Plan Vertikal'!$F$5-'Modul Compact Plan Vertikal'!$H$5))))/49.8329)^Blad1!$F$55</f>
        <v>217.99992554499528</v>
      </c>
      <c r="F57" s="25">
        <f>Blad1!$G49*((('Modul Compact Plan Vertikal'!$D$5-'Modul Compact Plan Vertikal'!$F$5)/(LN(('Modul Compact Plan Vertikal'!$D$5-'Modul Compact Plan Vertikal'!$H$5)/('Modul Compact Plan Vertikal'!$F$5-'Modul Compact Plan Vertikal'!$H$5))))/49.8329)^Blad1!$H$55</f>
        <v>298.99989513580829</v>
      </c>
      <c r="G57" s="19"/>
      <c r="H57" s="19"/>
      <c r="I57" s="19"/>
      <c r="J57" s="19"/>
      <c r="K57" s="19"/>
    </row>
    <row r="58" spans="2:11" s="13" customFormat="1" x14ac:dyDescent="0.2">
      <c r="B58" s="19"/>
      <c r="C58" s="14">
        <v>500</v>
      </c>
      <c r="D58" s="25">
        <f>Blad1!$C50*((('Modul Compact Plan Vertikal'!$D$5-'Modul Compact Plan Vertikal'!$F$5)/(LN(('Modul Compact Plan Vertikal'!$D$5-'Modul Compact Plan Vertikal'!$H$5)/('Modul Compact Plan Vertikal'!$F$5-'Modul Compact Plan Vertikal'!$H$5))))/49.8329)^Blad1!$D$55</f>
        <v>176.99994040818717</v>
      </c>
      <c r="E58" s="25">
        <f>Blad1!$E50*((('Modul Compact Plan Vertikal'!$D$5-'Modul Compact Plan Vertikal'!$F$5)/(LN(('Modul Compact Plan Vertikal'!$D$5-'Modul Compact Plan Vertikal'!$H$5)/('Modul Compact Plan Vertikal'!$F$5-'Modul Compact Plan Vertikal'!$H$5))))/49.8329)^Blad1!$F$55</f>
        <v>281.99990368664527</v>
      </c>
      <c r="F58" s="25">
        <f>Blad1!$G50*((('Modul Compact Plan Vertikal'!$D$5-'Modul Compact Plan Vertikal'!$F$5)/(LN(('Modul Compact Plan Vertikal'!$D$5-'Modul Compact Plan Vertikal'!$H$5)/('Modul Compact Plan Vertikal'!$F$5-'Modul Compact Plan Vertikal'!$H$5))))/49.8329)^Blad1!$H$55</f>
        <v>385.99986462348494</v>
      </c>
      <c r="G58" s="19"/>
      <c r="H58" s="19"/>
      <c r="I58" s="19"/>
      <c r="J58" s="19"/>
      <c r="K58" s="19"/>
    </row>
    <row r="59" spans="2:11" s="13" customFormat="1" x14ac:dyDescent="0.2">
      <c r="B59" s="19"/>
      <c r="C59" s="14">
        <v>600</v>
      </c>
      <c r="D59" s="25">
        <f>Blad1!$C51*((('Modul Compact Plan Vertikal'!$D$5-'Modul Compact Plan Vertikal'!$F$5)/(LN(('Modul Compact Plan Vertikal'!$D$5-'Modul Compact Plan Vertikal'!$H$5)/('Modul Compact Plan Vertikal'!$F$5-'Modul Compact Plan Vertikal'!$H$5))))/49.8329)^Blad1!$D$55</f>
        <v>202.99993165458753</v>
      </c>
      <c r="E59" s="25">
        <f>Blad1!$E51*((('Modul Compact Plan Vertikal'!$D$5-'Modul Compact Plan Vertikal'!$F$5)/(LN(('Modul Compact Plan Vertikal'!$D$5-'Modul Compact Plan Vertikal'!$H$5)/('Modul Compact Plan Vertikal'!$F$5-'Modul Compact Plan Vertikal'!$H$5))))/49.8329)^Blad1!$F$55</f>
        <v>324.99988900056633</v>
      </c>
      <c r="F59" s="25">
        <f>Blad1!$G51*((('Modul Compact Plan Vertikal'!$D$5-'Modul Compact Plan Vertikal'!$F$5)/(LN(('Modul Compact Plan Vertikal'!$D$5-'Modul Compact Plan Vertikal'!$H$5)/('Modul Compact Plan Vertikal'!$F$5-'Modul Compact Plan Vertikal'!$H$5))))/49.8329)^Blad1!$H$55</f>
        <v>444.99984393121969</v>
      </c>
      <c r="G59" s="19"/>
      <c r="H59" s="19"/>
      <c r="I59" s="19"/>
      <c r="J59" s="19"/>
      <c r="K59" s="19"/>
    </row>
    <row r="60" spans="2:11" s="13" customFormat="1" x14ac:dyDescent="0.2">
      <c r="B60" s="19"/>
      <c r="C60" s="14">
        <v>700</v>
      </c>
      <c r="D60" s="25">
        <f>Blad1!$C52*((('Modul Compact Plan Vertikal'!$D$5-'Modul Compact Plan Vertikal'!$F$5)/(LN(('Modul Compact Plan Vertikal'!$D$5-'Modul Compact Plan Vertikal'!$H$5)/('Modul Compact Plan Vertikal'!$F$5-'Modul Compact Plan Vertikal'!$H$5))))/49.8329)^Blad1!$D$55</f>
        <v>242.99991818751118</v>
      </c>
      <c r="E60" s="25">
        <f>Blad1!$E52*((('Modul Compact Plan Vertikal'!$D$5-'Modul Compact Plan Vertikal'!$F$5)/(LN(('Modul Compact Plan Vertikal'!$D$5-'Modul Compact Plan Vertikal'!$H$5)/('Modul Compact Plan Vertikal'!$F$5-'Modul Compact Plan Vertikal'!$H$5))))/49.8329)^Blad1!$F$55</f>
        <v>388.99986714221632</v>
      </c>
      <c r="F60" s="25">
        <f>Blad1!$G52*((('Modul Compact Plan Vertikal'!$D$5-'Modul Compact Plan Vertikal'!$F$5)/(LN(('Modul Compact Plan Vertikal'!$D$5-'Modul Compact Plan Vertikal'!$H$5)/('Modul Compact Plan Vertikal'!$F$5-'Modul Compact Plan Vertikal'!$H$5))))/49.8329)^Blad1!$H$55</f>
        <v>531.99981341889634</v>
      </c>
      <c r="G60" s="19"/>
      <c r="H60" s="19"/>
      <c r="I60" s="19"/>
      <c r="J60" s="19"/>
      <c r="K60" s="19"/>
    </row>
    <row r="61" spans="2:11" s="13" customFormat="1" x14ac:dyDescent="0.2">
      <c r="B61" s="19"/>
      <c r="C61" s="14">
        <v>800</v>
      </c>
      <c r="D61" s="25">
        <f>Blad1!$C53*((('Modul Compact Plan Vertikal'!$D$5-'Modul Compact Plan Vertikal'!$F$5)/(LN(('Modul Compact Plan Vertikal'!$D$5-'Modul Compact Plan Vertikal'!$H$5)/('Modul Compact Plan Vertikal'!$F$5-'Modul Compact Plan Vertikal'!$H$5))))/49.8329)^Blad1!$D$55</f>
        <v>269.99990909723465</v>
      </c>
      <c r="E61" s="25">
        <f>Blad1!$E53*((('Modul Compact Plan Vertikal'!$D$5-'Modul Compact Plan Vertikal'!$F$5)/(LN(('Modul Compact Plan Vertikal'!$D$5-'Modul Compact Plan Vertikal'!$H$5)/('Modul Compact Plan Vertikal'!$F$5-'Modul Compact Plan Vertikal'!$H$5))))/49.8329)^Blad1!$F$55</f>
        <v>431.99985245613743</v>
      </c>
      <c r="F61" s="25">
        <f>Blad1!$G53*((('Modul Compact Plan Vertikal'!$D$5-'Modul Compact Plan Vertikal'!$F$5)/(LN(('Modul Compact Plan Vertikal'!$D$5-'Modul Compact Plan Vertikal'!$H$5)/('Modul Compact Plan Vertikal'!$F$5-'Modul Compact Plan Vertikal'!$H$5))))/49.8329)^Blad1!$H$55</f>
        <v>589.99979307734748</v>
      </c>
      <c r="G61" s="19"/>
      <c r="H61" s="19"/>
      <c r="I61" s="19"/>
      <c r="J61" s="19"/>
      <c r="K61" s="19"/>
    </row>
    <row r="62" spans="2:11" s="13" customFormat="1" x14ac:dyDescent="0.2">
      <c r="B62" s="19"/>
      <c r="C62" s="14">
        <v>900</v>
      </c>
      <c r="D62" s="25">
        <f>Blad1!$C54*((('Modul Compact Plan Vertikal'!$D$5-'Modul Compact Plan Vertikal'!$F$5)/(LN(('Modul Compact Plan Vertikal'!$D$5-'Modul Compact Plan Vertikal'!$H$5)/('Modul Compact Plan Vertikal'!$F$5-'Modul Compact Plan Vertikal'!$H$5))))/49.8329)^Blad1!$D$55</f>
        <v>309.99989563015833</v>
      </c>
      <c r="E62" s="25">
        <f>Blad1!$E54*((('Modul Compact Plan Vertikal'!$D$5-'Modul Compact Plan Vertikal'!$F$5)/(LN(('Modul Compact Plan Vertikal'!$D$5-'Modul Compact Plan Vertikal'!$H$5)/('Modul Compact Plan Vertikal'!$F$5-'Modul Compact Plan Vertikal'!$H$5))))/49.8329)^Blad1!$F$55</f>
        <v>495.99983059778742</v>
      </c>
      <c r="F62" s="25">
        <f>Blad1!$G54*((('Modul Compact Plan Vertikal'!$D$5-'Modul Compact Plan Vertikal'!$F$5)/(LN(('Modul Compact Plan Vertikal'!$D$5-'Modul Compact Plan Vertikal'!$H$5)/('Modul Compact Plan Vertikal'!$F$5-'Modul Compact Plan Vertikal'!$H$5))))/49.8329)^Blad1!$H$55</f>
        <v>678.9997618635914</v>
      </c>
      <c r="G62" s="19"/>
      <c r="H62" s="19"/>
      <c r="I62" s="19"/>
      <c r="J62" s="19"/>
      <c r="K62" s="19"/>
    </row>
    <row r="63" spans="2:11" s="13" customFormat="1" x14ac:dyDescent="0.2">
      <c r="B63" s="19"/>
      <c r="C63" s="14">
        <v>1000</v>
      </c>
      <c r="D63" s="25">
        <f>Blad1!$C55*((('Modul Compact Plan Vertikal'!$D$5-'Modul Compact Plan Vertikal'!$F$5)/(LN(('Modul Compact Plan Vertikal'!$D$5-'Modul Compact Plan Vertikal'!$H$5)/('Modul Compact Plan Vertikal'!$F$5-'Modul Compact Plan Vertikal'!$H$5))))/49.8329)^Blad1!$D$55</f>
        <v>335.99988687655866</v>
      </c>
      <c r="E63" s="25">
        <f>Blad1!$E55*((('Modul Compact Plan Vertikal'!$D$5-'Modul Compact Plan Vertikal'!$F$5)/(LN(('Modul Compact Plan Vertikal'!$D$5-'Modul Compact Plan Vertikal'!$H$5)/('Modul Compact Plan Vertikal'!$F$5-'Modul Compact Plan Vertikal'!$H$5))))/49.8329)^Blad1!$F$55</f>
        <v>537.99981625324517</v>
      </c>
      <c r="F63" s="25">
        <f>Blad1!$G55*((('Modul Compact Plan Vertikal'!$D$5-'Modul Compact Plan Vertikal'!$F$5)/(LN(('Modul Compact Plan Vertikal'!$D$5-'Modul Compact Plan Vertikal'!$H$5)/('Modul Compact Plan Vertikal'!$F$5-'Modul Compact Plan Vertikal'!$H$5))))/49.8329)^Blad1!$H$55</f>
        <v>736.99974152204243</v>
      </c>
      <c r="G63" s="19"/>
      <c r="H63" s="19"/>
      <c r="I63" s="19"/>
      <c r="J63" s="19"/>
      <c r="K63" s="19"/>
    </row>
    <row r="64" spans="2:11" s="13" customFormat="1" x14ac:dyDescent="0.2">
      <c r="B64" s="19"/>
      <c r="C64" s="14">
        <v>1100</v>
      </c>
      <c r="D64" s="25">
        <f>Blad1!$C56*((('Modul Compact Plan Vertikal'!$D$5-'Modul Compact Plan Vertikal'!$F$5)/(LN(('Modul Compact Plan Vertikal'!$D$5-'Modul Compact Plan Vertikal'!$H$5)/('Modul Compact Plan Vertikal'!$F$5-'Modul Compact Plan Vertikal'!$H$5))))/49.8329)^Blad1!$D$55</f>
        <v>376.99987307280543</v>
      </c>
      <c r="E64" s="25">
        <f>Blad1!$E56*((('Modul Compact Plan Vertikal'!$D$5-'Modul Compact Plan Vertikal'!$F$5)/(LN(('Modul Compact Plan Vertikal'!$D$5-'Modul Compact Plan Vertikal'!$H$5)/('Modul Compact Plan Vertikal'!$F$5-'Modul Compact Plan Vertikal'!$H$5))))/49.8329)^Blad1!$F$55</f>
        <v>601.99979439489516</v>
      </c>
      <c r="F64" s="25">
        <f>Blad1!$G56*((('Modul Compact Plan Vertikal'!$D$5-'Modul Compact Plan Vertikal'!$F$5)/(LN(('Modul Compact Plan Vertikal'!$D$5-'Modul Compact Plan Vertikal'!$H$5)/('Modul Compact Plan Vertikal'!$F$5-'Modul Compact Plan Vertikal'!$H$5))))/49.8329)^Blad1!$H$55</f>
        <v>824.99971065900274</v>
      </c>
      <c r="G64" s="19"/>
      <c r="H64" s="19"/>
      <c r="I64" s="19"/>
      <c r="J64" s="19"/>
      <c r="K64" s="19"/>
    </row>
    <row r="65" spans="2:11" s="13" customFormat="1" x14ac:dyDescent="0.2">
      <c r="B65" s="19"/>
      <c r="C65" s="14">
        <v>1200</v>
      </c>
      <c r="D65" s="25">
        <f>Blad1!$C57*((('Modul Compact Plan Vertikal'!$D$5-'Modul Compact Plan Vertikal'!$F$5)/(LN(('Modul Compact Plan Vertikal'!$D$5-'Modul Compact Plan Vertikal'!$H$5)/('Modul Compact Plan Vertikal'!$F$5-'Modul Compact Plan Vertikal'!$H$5))))/49.8329)^Blad1!$D$55</f>
        <v>402.99986431920581</v>
      </c>
      <c r="E65" s="25">
        <f>Blad1!$E57*((('Modul Compact Plan Vertikal'!$D$5-'Modul Compact Plan Vertikal'!$F$5)/(LN(('Modul Compact Plan Vertikal'!$D$5-'Modul Compact Plan Vertikal'!$H$5)/('Modul Compact Plan Vertikal'!$F$5-'Modul Compact Plan Vertikal'!$H$5))))/49.8329)^Blad1!$F$55</f>
        <v>644.99977970881628</v>
      </c>
      <c r="F65" s="25">
        <f>Blad1!$G57*((('Modul Compact Plan Vertikal'!$D$5-'Modul Compact Plan Vertikal'!$F$5)/(LN(('Modul Compact Plan Vertikal'!$D$5-'Modul Compact Plan Vertikal'!$H$5)/('Modul Compact Plan Vertikal'!$F$5-'Modul Compact Plan Vertikal'!$H$5))))/49.8329)^Blad1!$H$55</f>
        <v>881.99969066817027</v>
      </c>
      <c r="G65" s="19"/>
      <c r="H65" s="19"/>
      <c r="I65" s="19"/>
      <c r="J65" s="19"/>
      <c r="K65" s="19"/>
    </row>
    <row r="66" spans="2:11" s="13" customFormat="1" x14ac:dyDescent="0.2">
      <c r="B66" s="19"/>
      <c r="C66" s="14">
        <v>1300</v>
      </c>
      <c r="D66" s="25">
        <f>Blad1!$C58*((('Modul Compact Plan Vertikal'!$D$5-'Modul Compact Plan Vertikal'!$F$5)/(LN(('Modul Compact Plan Vertikal'!$D$5-'Modul Compact Plan Vertikal'!$H$5)/('Modul Compact Plan Vertikal'!$F$5-'Modul Compact Plan Vertikal'!$H$5))))/49.8329)^Blad1!$D$55</f>
        <v>435.99985320886782</v>
      </c>
      <c r="E66" s="25">
        <f>Blad1!$E58*((('Modul Compact Plan Vertikal'!$D$5-'Modul Compact Plan Vertikal'!$F$5)/(LN(('Modul Compact Plan Vertikal'!$D$5-'Modul Compact Plan Vertikal'!$H$5)/('Modul Compact Plan Vertikal'!$F$5-'Modul Compact Plan Vertikal'!$H$5))))/49.8329)^Blad1!$F$55</f>
        <v>697.99976160737015</v>
      </c>
      <c r="F66" s="25">
        <f>Blad1!$G58*((('Modul Compact Plan Vertikal'!$D$5-'Modul Compact Plan Vertikal'!$F$5)/(LN(('Modul Compact Plan Vertikal'!$D$5-'Modul Compact Plan Vertikal'!$H$5)/('Modul Compact Plan Vertikal'!$F$5-'Modul Compact Plan Vertikal'!$H$5))))/49.8329)^Blad1!$H$55</f>
        <v>955.99966471515961</v>
      </c>
      <c r="G66" s="19"/>
      <c r="H66" s="19"/>
      <c r="I66" s="19"/>
      <c r="J66" s="19"/>
      <c r="K66" s="19"/>
    </row>
    <row r="67" spans="2:11" s="13" customFormat="1" x14ac:dyDescent="0.2">
      <c r="B67" s="19"/>
      <c r="C67" s="14">
        <v>1400</v>
      </c>
      <c r="D67" s="25">
        <f>Blad1!$C59*((('Modul Compact Plan Vertikal'!$D$5-'Modul Compact Plan Vertikal'!$F$5)/(LN(('Modul Compact Plan Vertikal'!$D$5-'Modul Compact Plan Vertikal'!$H$5)/('Modul Compact Plan Vertikal'!$F$5-'Modul Compact Plan Vertikal'!$H$5))))/49.8329)^Blad1!$D$55</f>
        <v>469.99984176185291</v>
      </c>
      <c r="E67" s="25">
        <f>Blad1!$E59*((('Modul Compact Plan Vertikal'!$D$5-'Modul Compact Plan Vertikal'!$F$5)/(LN(('Modul Compact Plan Vertikal'!$D$5-'Modul Compact Plan Vertikal'!$H$5)/('Modul Compact Plan Vertikal'!$F$5-'Modul Compact Plan Vertikal'!$H$5))))/49.8329)^Blad1!$F$55</f>
        <v>751.99974316438738</v>
      </c>
      <c r="F67" s="25">
        <f>Blad1!$G59*((('Modul Compact Plan Vertikal'!$D$5-'Modul Compact Plan Vertikal'!$F$5)/(LN(('Modul Compact Plan Vertikal'!$D$5-'Modul Compact Plan Vertikal'!$H$5)/('Modul Compact Plan Vertikal'!$F$5-'Modul Compact Plan Vertikal'!$H$5))))/49.8329)^Blad1!$H$55</f>
        <v>1028.9996391128652</v>
      </c>
      <c r="G67" s="19"/>
      <c r="H67" s="19"/>
      <c r="I67" s="19"/>
      <c r="J67" s="19"/>
      <c r="K67" s="19"/>
    </row>
    <row r="68" spans="2:11" s="13" customFormat="1" x14ac:dyDescent="0.2">
      <c r="B68" s="19"/>
      <c r="C68" s="14">
        <v>1600</v>
      </c>
      <c r="D68" s="25">
        <f>Blad1!$C60*((('Modul Compact Plan Vertikal'!$D$5-'Modul Compact Plan Vertikal'!$F$5)/(LN(('Modul Compact Plan Vertikal'!$D$5-'Modul Compact Plan Vertikal'!$H$5)/('Modul Compact Plan Vertikal'!$F$5-'Modul Compact Plan Vertikal'!$H$5))))/49.8329)^Blad1!$D$55</f>
        <v>536.9998192045</v>
      </c>
      <c r="E68" s="25">
        <f>Blad1!$E60*((('Modul Compact Plan Vertikal'!$D$5-'Modul Compact Plan Vertikal'!$F$5)/(LN(('Modul Compact Plan Vertikal'!$D$5-'Modul Compact Plan Vertikal'!$H$5)/('Modul Compact Plan Vertikal'!$F$5-'Modul Compact Plan Vertikal'!$H$5))))/49.8329)^Blad1!$F$55</f>
        <v>857.99970696149512</v>
      </c>
      <c r="F68" s="25">
        <f>Blad1!$G60*((('Modul Compact Plan Vertikal'!$D$5-'Modul Compact Plan Vertikal'!$F$5)/(LN(('Modul Compact Plan Vertikal'!$D$5-'Modul Compact Plan Vertikal'!$H$5)/('Modul Compact Plan Vertikal'!$F$5-'Modul Compact Plan Vertikal'!$H$5))))/49.8329)^Blad1!$H$55</f>
        <v>1174.9995879082767</v>
      </c>
      <c r="G68" s="19"/>
      <c r="H68" s="19"/>
      <c r="I68" s="19"/>
      <c r="J68" s="19"/>
      <c r="K68" s="19"/>
    </row>
    <row r="69" spans="2:11" s="13" customFormat="1" x14ac:dyDescent="0.2">
      <c r="B69" s="19"/>
      <c r="C69" s="14">
        <v>1800</v>
      </c>
      <c r="D69" s="25">
        <f>Blad1!$C61*((('Modul Compact Plan Vertikal'!$D$5-'Modul Compact Plan Vertikal'!$F$5)/(LN(('Modul Compact Plan Vertikal'!$D$5-'Modul Compact Plan Vertikal'!$H$5)/('Modul Compact Plan Vertikal'!$F$5-'Modul Compact Plan Vertikal'!$H$5))))/49.8329)^Blad1!$D$55</f>
        <v>602.99979698382401</v>
      </c>
      <c r="E69" s="25">
        <f>Blad1!$E61*((('Modul Compact Plan Vertikal'!$D$5-'Modul Compact Plan Vertikal'!$F$5)/(LN(('Modul Compact Plan Vertikal'!$D$5-'Modul Compact Plan Vertikal'!$H$5)/('Modul Compact Plan Vertikal'!$F$5-'Modul Compact Plan Vertikal'!$H$5))))/49.8329)^Blad1!$F$55</f>
        <v>964.99967041706623</v>
      </c>
      <c r="F69" s="25">
        <f>Blad1!$G61*((('Modul Compact Plan Vertikal'!$D$5-'Modul Compact Plan Vertikal'!$F$5)/(LN(('Modul Compact Plan Vertikal'!$D$5-'Modul Compact Plan Vertikal'!$H$5)/('Modul Compact Plan Vertikal'!$F$5-'Modul Compact Plan Vertikal'!$H$5))))/49.8329)^Blad1!$H$55</f>
        <v>1320.9995367036881</v>
      </c>
      <c r="G69" s="19"/>
      <c r="H69" s="19"/>
      <c r="I69" s="19"/>
      <c r="J69" s="19"/>
      <c r="K69" s="19"/>
    </row>
    <row r="70" spans="2:11" s="13" customFormat="1" x14ac:dyDescent="0.2">
      <c r="B70" s="19"/>
      <c r="C70" s="14">
        <v>2000</v>
      </c>
      <c r="D70" s="25">
        <f>Blad1!$C62*((('Modul Compact Plan Vertikal'!$D$5-'Modul Compact Plan Vertikal'!$F$5)/(LN(('Modul Compact Plan Vertikal'!$D$5-'Modul Compact Plan Vertikal'!$H$5)/('Modul Compact Plan Vertikal'!$F$5-'Modul Compact Plan Vertikal'!$H$5))))/49.8329)^Blad1!$D$55</f>
        <v>669.99977442647116</v>
      </c>
      <c r="E70" s="25">
        <f>Blad1!$E62*((('Modul Compact Plan Vertikal'!$D$5-'Modul Compact Plan Vertikal'!$F$5)/(LN(('Modul Compact Plan Vertikal'!$D$5-'Modul Compact Plan Vertikal'!$H$5)/('Modul Compact Plan Vertikal'!$F$5-'Modul Compact Plan Vertikal'!$H$5))))/49.8329)^Blad1!$F$55</f>
        <v>1070.999634214174</v>
      </c>
      <c r="F70" s="25">
        <f>Blad1!$G62*((('Modul Compact Plan Vertikal'!$D$5-'Modul Compact Plan Vertikal'!$F$5)/(LN(('Modul Compact Plan Vertikal'!$D$5-'Modul Compact Plan Vertikal'!$H$5)/('Modul Compact Plan Vertikal'!$F$5-'Modul Compact Plan Vertikal'!$H$5))))/49.8329)^Blad1!$H$55</f>
        <v>1465.9994858498158</v>
      </c>
      <c r="G70" s="19"/>
      <c r="H70" s="19"/>
      <c r="I70" s="19"/>
      <c r="J70" s="19"/>
      <c r="K70" s="19"/>
    </row>
    <row r="71" spans="2:11" s="13" customFormat="1" x14ac:dyDescent="0.2">
      <c r="B71" s="19"/>
      <c r="C71" s="14">
        <v>2300</v>
      </c>
      <c r="D71" s="25">
        <f>Blad1!$C63*((('Modul Compact Plan Vertikal'!$D$5-'Modul Compact Plan Vertikal'!$F$5)/(LN(('Modul Compact Plan Vertikal'!$D$5-'Modul Compact Plan Vertikal'!$H$5)/('Modul Compact Plan Vertikal'!$F$5-'Modul Compact Plan Vertikal'!$H$5))))/49.8329)^Blad1!$D$55</f>
        <v>735.99975220579518</v>
      </c>
      <c r="E71" s="25">
        <f>Blad1!$E63*((('Modul Compact Plan Vertikal'!$D$5-'Modul Compact Plan Vertikal'!$F$5)/(LN(('Modul Compact Plan Vertikal'!$D$5-'Modul Compact Plan Vertikal'!$H$5)/('Modul Compact Plan Vertikal'!$F$5-'Modul Compact Plan Vertikal'!$H$5))))/49.8329)^Blad1!$F$55</f>
        <v>1177.9995976697451</v>
      </c>
      <c r="F71" s="25">
        <f>Blad1!$G63*((('Modul Compact Plan Vertikal'!$D$5-'Modul Compact Plan Vertikal'!$F$5)/(LN(('Modul Compact Plan Vertikal'!$D$5-'Modul Compact Plan Vertikal'!$H$5)/('Modul Compact Plan Vertikal'!$F$5-'Modul Compact Plan Vertikal'!$H$5))))/49.8329)^Blad1!$H$55</f>
        <v>1611.9994346452272</v>
      </c>
      <c r="G71" s="19"/>
      <c r="H71" s="19"/>
      <c r="I71" s="19"/>
      <c r="J71" s="19"/>
      <c r="K71" s="19"/>
    </row>
    <row r="72" spans="2:11" s="13" customFormat="1" hidden="1" x14ac:dyDescent="0.2">
      <c r="B72" s="19"/>
      <c r="C72" s="14">
        <v>2600</v>
      </c>
      <c r="D72" s="25">
        <f>($C72/1000)*Blad1!$C$55*((('Modul Compact Plan Vertikal'!$D$5-'Modul Compact Plan Vertikal'!$F$5)/(LN(('Modul Compact Plan Vertikal'!$D$5-'Modul Compact Plan Vertikal'!$H$5)/('Modul Compact Plan Vertikal'!$F$5-'Modul Compact Plan Vertikal'!$H$5))))/49.8329)^Blad1!$D$55</f>
        <v>873.59970587905264</v>
      </c>
      <c r="E72" s="25">
        <f>($C72/1000)*Blad1!$E$55*((('Modul Compact Plan Vertikal'!$D$5-'Modul Compact Plan Vertikal'!$F$5)/(LN(('Modul Compact Plan Vertikal'!$D$5-'Modul Compact Plan Vertikal'!$H$5)/('Modul Compact Plan Vertikal'!$F$5-'Modul Compact Plan Vertikal'!$H$5))))/49.8329)^Blad1!$F$55</f>
        <v>1398.7995222584375</v>
      </c>
      <c r="F72" s="25">
        <f>($C72/1000)*Blad1!$G$55*((('Modul Compact Plan Vertikal'!$D$5-'Modul Compact Plan Vertikal'!$F$5)/(LN(('Modul Compact Plan Vertikal'!$D$5-'Modul Compact Plan Vertikal'!$H$5)/('Modul Compact Plan Vertikal'!$F$5-'Modul Compact Plan Vertikal'!$H$5))))/49.8329)^Blad1!$H$55</f>
        <v>1916.1993279573105</v>
      </c>
      <c r="G72" s="19"/>
      <c r="H72" s="19"/>
      <c r="I72" s="19"/>
      <c r="J72" s="19"/>
      <c r="K72" s="19"/>
    </row>
    <row r="73" spans="2:11" s="13" customFormat="1" hidden="1" x14ac:dyDescent="0.2">
      <c r="B73" s="19"/>
      <c r="C73" s="14">
        <v>3000</v>
      </c>
      <c r="D73" s="25">
        <f>($C73/1000)*Blad1!$C$55*((('Modul Compact Plan Vertikal'!$D$5-'Modul Compact Plan Vertikal'!$F$5)/(LN(('Modul Compact Plan Vertikal'!$D$5-'Modul Compact Plan Vertikal'!$H$5)/('Modul Compact Plan Vertikal'!$F$5-'Modul Compact Plan Vertikal'!$H$5))))/49.8329)^Blad1!$D$55</f>
        <v>1007.9996606296761</v>
      </c>
      <c r="E73" s="25">
        <f>($C73/1000)*Blad1!$E$55*((('Modul Compact Plan Vertikal'!$D$5-'Modul Compact Plan Vertikal'!$F$5)/(LN(('Modul Compact Plan Vertikal'!$D$5-'Modul Compact Plan Vertikal'!$H$5)/('Modul Compact Plan Vertikal'!$F$5-'Modul Compact Plan Vertikal'!$H$5))))/49.8329)^Blad1!$F$55</f>
        <v>1613.9994487597357</v>
      </c>
      <c r="F73" s="25">
        <f>($C73/1000)*Blad1!$G$55*((('Modul Compact Plan Vertikal'!$D$5-'Modul Compact Plan Vertikal'!$F$5)/(LN(('Modul Compact Plan Vertikal'!$D$5-'Modul Compact Plan Vertikal'!$H$5)/('Modul Compact Plan Vertikal'!$F$5-'Modul Compact Plan Vertikal'!$H$5))))/49.8329)^Blad1!$H$55</f>
        <v>2210.9992245661274</v>
      </c>
      <c r="G73" s="19"/>
      <c r="H73" s="19"/>
      <c r="I73" s="19"/>
      <c r="J73" s="19"/>
      <c r="K73" s="19"/>
    </row>
    <row r="77" spans="2:11" s="13" customFormat="1" ht="20.25" x14ac:dyDescent="0.3">
      <c r="B77" s="19"/>
      <c r="C77" s="93" t="s">
        <v>28</v>
      </c>
      <c r="D77" s="93"/>
      <c r="E77" s="93"/>
      <c r="F77" s="93"/>
      <c r="G77" s="26"/>
      <c r="H77" s="26"/>
      <c r="I77" s="19"/>
      <c r="J77" s="19"/>
      <c r="K77" s="19"/>
    </row>
    <row r="78" spans="2:11" s="13" customFormat="1" x14ac:dyDescent="0.2">
      <c r="B78" s="19"/>
      <c r="C78" s="28"/>
      <c r="D78" s="94" t="s">
        <v>41</v>
      </c>
      <c r="E78" s="95"/>
      <c r="F78" s="96"/>
      <c r="G78" s="27"/>
      <c r="H78" s="27"/>
      <c r="I78" s="19"/>
      <c r="J78" s="19"/>
      <c r="K78" s="19"/>
    </row>
    <row r="79" spans="2:11" s="13" customFormat="1" x14ac:dyDescent="0.2">
      <c r="B79" s="19"/>
      <c r="C79" s="29" t="s">
        <v>30</v>
      </c>
      <c r="D79" s="30" t="s">
        <v>11</v>
      </c>
      <c r="E79" s="30" t="s">
        <v>12</v>
      </c>
      <c r="F79" s="30" t="s">
        <v>13</v>
      </c>
      <c r="G79" s="15"/>
      <c r="H79" s="15"/>
      <c r="I79" s="19"/>
      <c r="J79" s="19"/>
      <c r="K79" s="19"/>
    </row>
    <row r="80" spans="2:11" s="13" customFormat="1" x14ac:dyDescent="0.2">
      <c r="B80" s="19"/>
      <c r="C80" s="14">
        <v>400</v>
      </c>
      <c r="D80" s="25">
        <f>Blad1!$C70*((('Modul Compact Plan Vertikal'!$D$5-'Modul Compact Plan Vertikal'!$F$5)/(LN(('Modul Compact Plan Vertikal'!$D$5-'Modul Compact Plan Vertikal'!$H$5)/('Modul Compact Plan Vertikal'!$F$5-'Modul Compact Plan Vertikal'!$H$5))))/49.8329)^Blad1!$D$76</f>
        <v>161.99994545834079</v>
      </c>
      <c r="E80" s="25">
        <f>Blad1!$E70*((('Modul Compact Plan Vertikal'!$D$5-'Modul Compact Plan Vertikal'!$F$5)/(LN(('Modul Compact Plan Vertikal'!$D$5-'Modul Compact Plan Vertikal'!$H$5)/('Modul Compact Plan Vertikal'!$F$5-'Modul Compact Plan Vertikal'!$H$5))))/49.8329)^Blad1!$F$76</f>
        <v>258.99991154198983</v>
      </c>
      <c r="F80" s="25">
        <f>Blad1!$G70*((('Modul Compact Plan Vertikal'!$D$5-'Modul Compact Plan Vertikal'!$F$5)/(LN(('Modul Compact Plan Vertikal'!$D$5-'Modul Compact Plan Vertikal'!$H$5)/('Modul Compact Plan Vertikal'!$F$5-'Modul Compact Plan Vertikal'!$H$5))))/49.8329)^Blad1!$H$76</f>
        <v>354.99987549569209</v>
      </c>
      <c r="G80" s="19"/>
      <c r="H80" s="19"/>
      <c r="I80" s="19"/>
      <c r="J80" s="19"/>
      <c r="K80" s="19"/>
    </row>
    <row r="81" spans="2:11" s="13" customFormat="1" x14ac:dyDescent="0.2">
      <c r="B81" s="19"/>
      <c r="C81" s="14">
        <v>500</v>
      </c>
      <c r="D81" s="25">
        <f>Blad1!$C71*((('Modul Compact Plan Vertikal'!$D$5-'Modul Compact Plan Vertikal'!$F$5)/(LN(('Modul Compact Plan Vertikal'!$D$5-'Modul Compact Plan Vertikal'!$H$5)/('Modul Compact Plan Vertikal'!$F$5-'Modul Compact Plan Vertikal'!$H$5))))/49.8329)^Blad1!$D$76</f>
        <v>209.99992929784918</v>
      </c>
      <c r="E81" s="25">
        <f>Blad1!$E71*((('Modul Compact Plan Vertikal'!$D$5-'Modul Compact Plan Vertikal'!$F$5)/(LN(('Modul Compact Plan Vertikal'!$D$5-'Modul Compact Plan Vertikal'!$H$5)/('Modul Compact Plan Vertikal'!$F$5-'Modul Compact Plan Vertikal'!$H$5))))/49.8329)^Blad1!$F$76</f>
        <v>334.99988558519919</v>
      </c>
      <c r="F81" s="25">
        <f>Blad1!$G71*((('Modul Compact Plan Vertikal'!$D$5-'Modul Compact Plan Vertikal'!$F$5)/(LN(('Modul Compact Plan Vertikal'!$D$5-'Modul Compact Plan Vertikal'!$H$5)/('Modul Compact Plan Vertikal'!$F$5-'Modul Compact Plan Vertikal'!$H$5))))/49.8329)^Blad1!$H$76</f>
        <v>458.99983902119061</v>
      </c>
      <c r="G81" s="19"/>
      <c r="H81" s="19"/>
      <c r="I81" s="19"/>
      <c r="J81" s="19"/>
      <c r="K81" s="19"/>
    </row>
    <row r="82" spans="2:11" s="13" customFormat="1" x14ac:dyDescent="0.2">
      <c r="B82" s="19"/>
      <c r="C82" s="14">
        <v>600</v>
      </c>
      <c r="D82" s="25">
        <f>Blad1!$C72*((('Modul Compact Plan Vertikal'!$D$5-'Modul Compact Plan Vertikal'!$F$5)/(LN(('Modul Compact Plan Vertikal'!$D$5-'Modul Compact Plan Vertikal'!$H$5)/('Modul Compact Plan Vertikal'!$F$5-'Modul Compact Plan Vertikal'!$H$5))))/49.8329)^Blad1!$D$76</f>
        <v>241.9999185241881</v>
      </c>
      <c r="E82" s="25">
        <f>Blad1!$E72*((('Modul Compact Plan Vertikal'!$D$5-'Modul Compact Plan Vertikal'!$F$5)/(LN(('Modul Compact Plan Vertikal'!$D$5-'Modul Compact Plan Vertikal'!$H$5)/('Modul Compact Plan Vertikal'!$F$5-'Modul Compact Plan Vertikal'!$H$5))))/49.8329)^Blad1!$F$76</f>
        <v>385.9998681668265</v>
      </c>
      <c r="F82" s="25">
        <f>Blad1!$G72*((('Modul Compact Plan Vertikal'!$D$5-'Modul Compact Plan Vertikal'!$F$5)/(LN(('Modul Compact Plan Vertikal'!$D$5-'Modul Compact Plan Vertikal'!$H$5)/('Modul Compact Plan Vertikal'!$F$5-'Modul Compact Plan Vertikal'!$H$5))))/49.8329)^Blad1!$H$76</f>
        <v>527.99981482176179</v>
      </c>
      <c r="G82" s="19"/>
      <c r="H82" s="19"/>
      <c r="I82" s="19"/>
      <c r="J82" s="19"/>
      <c r="K82" s="19"/>
    </row>
    <row r="83" spans="2:11" s="13" customFormat="1" x14ac:dyDescent="0.2">
      <c r="B83" s="19"/>
      <c r="C83" s="14">
        <v>700</v>
      </c>
      <c r="D83" s="25">
        <f>Blad1!$C73*((('Modul Compact Plan Vertikal'!$D$5-'Modul Compact Plan Vertikal'!$F$5)/(LN(('Modul Compact Plan Vertikal'!$D$5-'Modul Compact Plan Vertikal'!$H$5)/('Modul Compact Plan Vertikal'!$F$5-'Modul Compact Plan Vertikal'!$H$5))))/49.8329)^Blad1!$D$76</f>
        <v>289.99990236369649</v>
      </c>
      <c r="E83" s="25">
        <f>Blad1!$E73*((('Modul Compact Plan Vertikal'!$D$5-'Modul Compact Plan Vertikal'!$F$5)/(LN(('Modul Compact Plan Vertikal'!$D$5-'Modul Compact Plan Vertikal'!$H$5)/('Modul Compact Plan Vertikal'!$F$5-'Modul Compact Plan Vertikal'!$H$5))))/49.8329)^Blad1!$F$76</f>
        <v>461.99984221003587</v>
      </c>
      <c r="F83" s="25">
        <f>Blad1!$G73*((('Modul Compact Plan Vertikal'!$D$5-'Modul Compact Plan Vertikal'!$F$5)/(LN(('Modul Compact Plan Vertikal'!$D$5-'Modul Compact Plan Vertikal'!$H$5)/('Modul Compact Plan Vertikal'!$F$5-'Modul Compact Plan Vertikal'!$H$5))))/49.8329)^Blad1!$H$76</f>
        <v>633.99977764582763</v>
      </c>
      <c r="G83" s="19"/>
      <c r="H83" s="19"/>
      <c r="I83" s="19"/>
      <c r="J83" s="19"/>
      <c r="K83" s="19"/>
    </row>
    <row r="84" spans="2:11" s="13" customFormat="1" x14ac:dyDescent="0.2">
      <c r="B84" s="19"/>
      <c r="C84" s="14">
        <v>800</v>
      </c>
      <c r="D84" s="25">
        <f>Blad1!$C74*((('Modul Compact Plan Vertikal'!$D$5-'Modul Compact Plan Vertikal'!$F$5)/(LN(('Modul Compact Plan Vertikal'!$D$5-'Modul Compact Plan Vertikal'!$H$5)/('Modul Compact Plan Vertikal'!$F$5-'Modul Compact Plan Vertikal'!$H$5))))/49.8329)^Blad1!$D$76</f>
        <v>320.99989192671234</v>
      </c>
      <c r="E84" s="25">
        <f>Blad1!$E74*((('Modul Compact Plan Vertikal'!$D$5-'Modul Compact Plan Vertikal'!$F$5)/(LN(('Modul Compact Plan Vertikal'!$D$5-'Modul Compact Plan Vertikal'!$H$5)/('Modul Compact Plan Vertikal'!$F$5-'Modul Compact Plan Vertikal'!$H$5))))/49.8329)^Blad1!$F$76</f>
        <v>513.99982445012643</v>
      </c>
      <c r="F84" s="25">
        <f>Blad1!$G74*((('Modul Compact Plan Vertikal'!$D$5-'Modul Compact Plan Vertikal'!$F$5)/(LN(('Modul Compact Plan Vertikal'!$D$5-'Modul Compact Plan Vertikal'!$H$5)/('Modul Compact Plan Vertikal'!$F$5-'Modul Compact Plan Vertikal'!$H$5))))/49.8329)^Blad1!$H$76</f>
        <v>701.99975379711509</v>
      </c>
      <c r="G84" s="19"/>
      <c r="H84" s="19"/>
      <c r="I84" s="19"/>
      <c r="J84" s="19"/>
      <c r="K84" s="19"/>
    </row>
    <row r="85" spans="2:11" s="13" customFormat="1" x14ac:dyDescent="0.2">
      <c r="B85" s="19"/>
      <c r="C85" s="14">
        <v>900</v>
      </c>
      <c r="D85" s="25">
        <f>Blad1!$C75*((('Modul Compact Plan Vertikal'!$D$5-'Modul Compact Plan Vertikal'!$F$5)/(LN(('Modul Compact Plan Vertikal'!$D$5-'Modul Compact Plan Vertikal'!$H$5)/('Modul Compact Plan Vertikal'!$F$5-'Modul Compact Plan Vertikal'!$H$5))))/49.8329)^Blad1!$D$76</f>
        <v>367.99987610289759</v>
      </c>
      <c r="E85" s="25">
        <f>Blad1!$E75*((('Modul Compact Plan Vertikal'!$D$5-'Modul Compact Plan Vertikal'!$F$5)/(LN(('Modul Compact Plan Vertikal'!$D$5-'Modul Compact Plan Vertikal'!$H$5)/('Modul Compact Plan Vertikal'!$F$5-'Modul Compact Plan Vertikal'!$H$5))))/49.8329)^Blad1!$F$76</f>
        <v>589.9997984933359</v>
      </c>
      <c r="F85" s="25">
        <f>Blad1!$G75*((('Modul Compact Plan Vertikal'!$D$5-'Modul Compact Plan Vertikal'!$F$5)/(LN(('Modul Compact Plan Vertikal'!$D$5-'Modul Compact Plan Vertikal'!$H$5)/('Modul Compact Plan Vertikal'!$F$5-'Modul Compact Plan Vertikal'!$H$5))))/49.8329)^Blad1!$H$76</f>
        <v>805.99971732261361</v>
      </c>
      <c r="G85" s="19"/>
      <c r="H85" s="19"/>
      <c r="I85" s="19"/>
      <c r="J85" s="19"/>
      <c r="K85" s="19"/>
    </row>
    <row r="86" spans="2:11" s="13" customFormat="1" x14ac:dyDescent="0.2">
      <c r="B86" s="19"/>
      <c r="C86" s="14">
        <v>1000</v>
      </c>
      <c r="D86" s="25">
        <f>Blad1!$C76*((('Modul Compact Plan Vertikal'!$D$5-'Modul Compact Plan Vertikal'!$F$5)/(LN(('Modul Compact Plan Vertikal'!$D$5-'Modul Compact Plan Vertikal'!$H$5)/('Modul Compact Plan Vertikal'!$F$5-'Modul Compact Plan Vertikal'!$H$5))))/49.8329)^Blad1!$D$76</f>
        <v>399.99986532923651</v>
      </c>
      <c r="E86" s="25">
        <f>Blad1!$E76*((('Modul Compact Plan Vertikal'!$D$5-'Modul Compact Plan Vertikal'!$F$5)/(LN(('Modul Compact Plan Vertikal'!$D$5-'Modul Compact Plan Vertikal'!$H$5)/('Modul Compact Plan Vertikal'!$F$5-'Modul Compact Plan Vertikal'!$H$5))))/49.8329)^Blad1!$F$76</f>
        <v>639.9997814164999</v>
      </c>
      <c r="F86" s="25">
        <f>Blad1!$G76*((('Modul Compact Plan Vertikal'!$D$5-'Modul Compact Plan Vertikal'!$F$5)/(LN(('Modul Compact Plan Vertikal'!$D$5-'Modul Compact Plan Vertikal'!$H$5)/('Modul Compact Plan Vertikal'!$F$5-'Modul Compact Plan Vertikal'!$H$5))))/49.8329)^Blad1!$H$76</f>
        <v>875.99969277246839</v>
      </c>
      <c r="G86" s="19"/>
      <c r="H86" s="19"/>
      <c r="I86" s="19"/>
      <c r="J86" s="19"/>
      <c r="K86" s="19"/>
    </row>
    <row r="87" spans="2:11" s="13" customFormat="1" x14ac:dyDescent="0.2">
      <c r="B87" s="19"/>
      <c r="C87" s="14">
        <v>1100</v>
      </c>
      <c r="D87" s="25">
        <f>Blad1!$C77*((('Modul Compact Plan Vertikal'!$D$5-'Modul Compact Plan Vertikal'!$F$5)/(LN(('Modul Compact Plan Vertikal'!$D$5-'Modul Compact Plan Vertikal'!$H$5)/('Modul Compact Plan Vertikal'!$F$5-'Modul Compact Plan Vertikal'!$H$5))))/49.8329)^Blad1!$D$76</f>
        <v>446.99984950542182</v>
      </c>
      <c r="E87" s="25">
        <f>Blad1!$E77*((('Modul Compact Plan Vertikal'!$D$5-'Modul Compact Plan Vertikal'!$F$5)/(LN(('Modul Compact Plan Vertikal'!$D$5-'Modul Compact Plan Vertikal'!$H$5)/('Modul Compact Plan Vertikal'!$F$5-'Modul Compact Plan Vertikal'!$H$5))))/49.8329)^Blad1!$F$76</f>
        <v>715.99975545970926</v>
      </c>
      <c r="F87" s="25">
        <f>Blad1!$G77*((('Modul Compact Plan Vertikal'!$D$5-'Modul Compact Plan Vertikal'!$F$5)/(LN(('Modul Compact Plan Vertikal'!$D$5-'Modul Compact Plan Vertikal'!$H$5)/('Modul Compact Plan Vertikal'!$F$5-'Modul Compact Plan Vertikal'!$H$5))))/49.8329)^Blad1!$H$76</f>
        <v>979.99965629796691</v>
      </c>
      <c r="G87" s="19"/>
      <c r="H87" s="19"/>
      <c r="I87" s="19"/>
      <c r="J87" s="19"/>
      <c r="K87" s="19"/>
    </row>
    <row r="88" spans="2:11" s="13" customFormat="1" x14ac:dyDescent="0.2">
      <c r="B88" s="19"/>
      <c r="C88" s="14">
        <v>1200</v>
      </c>
      <c r="D88" s="25">
        <f>Blad1!$C78*((('Modul Compact Plan Vertikal'!$D$5-'Modul Compact Plan Vertikal'!$F$5)/(LN(('Modul Compact Plan Vertikal'!$D$5-'Modul Compact Plan Vertikal'!$H$5)/('Modul Compact Plan Vertikal'!$F$5-'Modul Compact Plan Vertikal'!$H$5))))/49.8329)^Blad1!$D$76</f>
        <v>478.99983873176075</v>
      </c>
      <c r="E88" s="25">
        <f>Blad1!$E78*((('Modul Compact Plan Vertikal'!$D$5-'Modul Compact Plan Vertikal'!$F$5)/(LN(('Modul Compact Plan Vertikal'!$D$5-'Modul Compact Plan Vertikal'!$H$5)/('Modul Compact Plan Vertikal'!$F$5-'Modul Compact Plan Vertikal'!$H$5))))/49.8329)^Blad1!$F$76</f>
        <v>765.99973838287337</v>
      </c>
      <c r="F88" s="25">
        <f>Blad1!$G78*((('Modul Compact Plan Vertikal'!$D$5-'Modul Compact Plan Vertikal'!$F$5)/(LN(('Modul Compact Plan Vertikal'!$D$5-'Modul Compact Plan Vertikal'!$H$5)/('Modul Compact Plan Vertikal'!$F$5-'Modul Compact Plan Vertikal'!$H$5))))/49.8329)^Blad1!$H$76</f>
        <v>1048.9996320985381</v>
      </c>
      <c r="G88" s="19"/>
      <c r="H88" s="19"/>
      <c r="I88" s="19"/>
      <c r="J88" s="19"/>
      <c r="K88" s="19"/>
    </row>
    <row r="89" spans="2:11" s="13" customFormat="1" x14ac:dyDescent="0.2">
      <c r="B89" s="19"/>
      <c r="C89" s="14">
        <v>1300</v>
      </c>
      <c r="D89" s="25">
        <f>Blad1!$C79*((('Modul Compact Plan Vertikal'!$D$5-'Modul Compact Plan Vertikal'!$F$5)/(LN(('Modul Compact Plan Vertikal'!$D$5-'Modul Compact Plan Vertikal'!$H$5)/('Modul Compact Plan Vertikal'!$F$5-'Modul Compact Plan Vertikal'!$H$5))))/49.8329)^Blad1!$D$76</f>
        <v>518.99982526468443</v>
      </c>
      <c r="E89" s="25">
        <f>Blad1!$E79*((('Modul Compact Plan Vertikal'!$D$5-'Modul Compact Plan Vertikal'!$F$5)/(LN(('Modul Compact Plan Vertikal'!$D$5-'Modul Compact Plan Vertikal'!$H$5)/('Modul Compact Plan Vertikal'!$F$5-'Modul Compact Plan Vertikal'!$H$5))))/49.8329)^Blad1!$F$76</f>
        <v>829.99971652452336</v>
      </c>
      <c r="F89" s="25">
        <f>Blad1!$G79*((('Modul Compact Plan Vertikal'!$D$5-'Modul Compact Plan Vertikal'!$F$5)/(LN(('Modul Compact Plan Vertikal'!$D$5-'Modul Compact Plan Vertikal'!$H$5)/('Modul Compact Plan Vertikal'!$F$5-'Modul Compact Plan Vertikal'!$H$5))))/49.8329)^Blad1!$H$76</f>
        <v>1135.9996015862148</v>
      </c>
      <c r="G89" s="19"/>
      <c r="H89" s="19"/>
      <c r="I89" s="19"/>
      <c r="J89" s="19"/>
      <c r="K89" s="19"/>
    </row>
    <row r="90" spans="2:11" s="13" customFormat="1" x14ac:dyDescent="0.2">
      <c r="B90" s="19"/>
      <c r="C90" s="14">
        <v>1400</v>
      </c>
      <c r="D90" s="25">
        <f>Blad1!$C80*((('Modul Compact Plan Vertikal'!$D$5-'Modul Compact Plan Vertikal'!$F$5)/(LN(('Modul Compact Plan Vertikal'!$D$5-'Modul Compact Plan Vertikal'!$H$5)/('Modul Compact Plan Vertikal'!$F$5-'Modul Compact Plan Vertikal'!$H$5))))/49.8329)^Blad1!$D$76</f>
        <v>557.99981213428498</v>
      </c>
      <c r="E90" s="25">
        <f>Blad1!$E80*((('Modul Compact Plan Vertikal'!$D$5-'Modul Compact Plan Vertikal'!$F$5)/(LN(('Modul Compact Plan Vertikal'!$D$5-'Modul Compact Plan Vertikal'!$H$5)/('Modul Compact Plan Vertikal'!$F$5-'Modul Compact Plan Vertikal'!$H$5))))/49.8329)^Blad1!$F$76</f>
        <v>892.99969500770999</v>
      </c>
      <c r="F90" s="25">
        <f>Blad1!$G80*((('Modul Compact Plan Vertikal'!$D$5-'Modul Compact Plan Vertikal'!$F$5)/(LN(('Modul Compact Plan Vertikal'!$D$5-'Modul Compact Plan Vertikal'!$H$5)/('Modul Compact Plan Vertikal'!$F$5-'Modul Compact Plan Vertikal'!$H$5))))/49.8329)^Blad1!$H$76</f>
        <v>1221.9995714246077</v>
      </c>
      <c r="G90" s="19"/>
      <c r="H90" s="19"/>
      <c r="I90" s="19"/>
      <c r="J90" s="19"/>
      <c r="K90" s="19"/>
    </row>
    <row r="91" spans="2:11" s="13" customFormat="1" x14ac:dyDescent="0.2">
      <c r="B91" s="19"/>
      <c r="C91" s="14">
        <v>1600</v>
      </c>
      <c r="D91" s="25">
        <f>Blad1!$C81*((('Modul Compact Plan Vertikal'!$D$5-'Modul Compact Plan Vertikal'!$F$5)/(LN(('Modul Compact Plan Vertikal'!$D$5-'Modul Compact Plan Vertikal'!$H$5)/('Modul Compact Plan Vertikal'!$F$5-'Modul Compact Plan Vertikal'!$H$5))))/49.8329)^Blad1!$D$76</f>
        <v>637.99978520013224</v>
      </c>
      <c r="E91" s="25">
        <f>Blad1!$E81*((('Modul Compact Plan Vertikal'!$D$5-'Modul Compact Plan Vertikal'!$F$5)/(LN(('Modul Compact Plan Vertikal'!$D$5-'Modul Compact Plan Vertikal'!$H$5)/('Modul Compact Plan Vertikal'!$F$5-'Modul Compact Plan Vertikal'!$H$5))))/49.8329)^Blad1!$F$76</f>
        <v>1019.9996516325467</v>
      </c>
      <c r="F91" s="25">
        <f>Blad1!$G81*((('Modul Compact Plan Vertikal'!$D$5-'Modul Compact Plan Vertikal'!$F$5)/(LN(('Modul Compact Plan Vertikal'!$D$5-'Modul Compact Plan Vertikal'!$H$5)/('Modul Compact Plan Vertikal'!$F$5-'Modul Compact Plan Vertikal'!$H$5))))/49.8329)^Blad1!$H$76</f>
        <v>1395.9995103999611</v>
      </c>
      <c r="G91" s="19"/>
      <c r="H91" s="19"/>
      <c r="I91" s="19"/>
      <c r="J91" s="19"/>
      <c r="K91" s="19"/>
    </row>
    <row r="92" spans="2:11" s="13" customFormat="1" x14ac:dyDescent="0.2">
      <c r="B92" s="19"/>
      <c r="C92" s="14">
        <v>1800</v>
      </c>
      <c r="D92" s="25">
        <f>Blad1!$C82*((('Modul Compact Plan Vertikal'!$D$5-'Modul Compact Plan Vertikal'!$F$5)/(LN(('Modul Compact Plan Vertikal'!$D$5-'Modul Compact Plan Vertikal'!$H$5)/('Modul Compact Plan Vertikal'!$F$5-'Modul Compact Plan Vertikal'!$H$5))))/49.8329)^Blad1!$D$76</f>
        <v>716.99975860265647</v>
      </c>
      <c r="E92" s="25">
        <f>Blad1!$E82*((('Modul Compact Plan Vertikal'!$D$5-'Modul Compact Plan Vertikal'!$F$5)/(LN(('Modul Compact Plan Vertikal'!$D$5-'Modul Compact Plan Vertikal'!$H$5)/('Modul Compact Plan Vertikal'!$F$5-'Modul Compact Plan Vertikal'!$H$5))))/49.8329)^Blad1!$F$76</f>
        <v>1145.9996085989201</v>
      </c>
      <c r="F92" s="25">
        <f>Blad1!$G82*((('Modul Compact Plan Vertikal'!$D$5-'Modul Compact Plan Vertikal'!$F$5)/(LN(('Modul Compact Plan Vertikal'!$D$5-'Modul Compact Plan Vertikal'!$H$5)/('Modul Compact Plan Vertikal'!$F$5-'Modul Compact Plan Vertikal'!$H$5))))/49.8329)^Blad1!$H$76</f>
        <v>1569.9994493753143</v>
      </c>
      <c r="G92" s="19"/>
      <c r="H92" s="19"/>
      <c r="I92" s="19"/>
      <c r="J92" s="19"/>
      <c r="K92" s="19"/>
    </row>
    <row r="93" spans="2:11" s="13" customFormat="1" x14ac:dyDescent="0.2">
      <c r="B93" s="19"/>
      <c r="C93" s="14">
        <v>2000</v>
      </c>
      <c r="D93" s="25">
        <f>Blad1!$C83*((('Modul Compact Plan Vertikal'!$D$5-'Modul Compact Plan Vertikal'!$F$5)/(LN(('Modul Compact Plan Vertikal'!$D$5-'Modul Compact Plan Vertikal'!$H$5)/('Modul Compact Plan Vertikal'!$F$5-'Modul Compact Plan Vertikal'!$H$5))))/49.8329)^Blad1!$D$76</f>
        <v>795.9997320051807</v>
      </c>
      <c r="E93" s="25">
        <f>Blad1!$E83*((('Modul Compact Plan Vertikal'!$D$5-'Modul Compact Plan Vertikal'!$F$5)/(LN(('Modul Compact Plan Vertikal'!$D$5-'Modul Compact Plan Vertikal'!$H$5)/('Modul Compact Plan Vertikal'!$F$5-'Modul Compact Plan Vertikal'!$H$5))))/49.8329)^Blad1!$F$76</f>
        <v>1272.9995652237569</v>
      </c>
      <c r="F93" s="25">
        <f>Blad1!$G83*((('Modul Compact Plan Vertikal'!$D$5-'Modul Compact Plan Vertikal'!$F$5)/(LN(('Modul Compact Plan Vertikal'!$D$5-'Modul Compact Plan Vertikal'!$H$5)/('Modul Compact Plan Vertikal'!$F$5-'Modul Compact Plan Vertikal'!$H$5))))/49.8329)^Blad1!$H$76</f>
        <v>1741.9993890521005</v>
      </c>
      <c r="G93" s="19"/>
      <c r="H93" s="19"/>
      <c r="I93" s="19"/>
      <c r="J93" s="19"/>
      <c r="K93" s="19"/>
    </row>
    <row r="94" spans="2:11" s="13" customFormat="1" x14ac:dyDescent="0.2">
      <c r="B94" s="19"/>
      <c r="C94" s="14">
        <v>2300</v>
      </c>
      <c r="D94" s="25">
        <f>Blad1!$C84*((('Modul Compact Plan Vertikal'!$D$5-'Modul Compact Plan Vertikal'!$F$5)/(LN(('Modul Compact Plan Vertikal'!$D$5-'Modul Compact Plan Vertikal'!$H$5)/('Modul Compact Plan Vertikal'!$F$5-'Modul Compact Plan Vertikal'!$H$5))))/49.8329)^Blad1!$D$76</f>
        <v>873.9997057443818</v>
      </c>
      <c r="E94" s="25">
        <f>Blad1!$E84*((('Modul Compact Plan Vertikal'!$D$5-'Modul Compact Plan Vertikal'!$F$5)/(LN(('Modul Compact Plan Vertikal'!$D$5-'Modul Compact Plan Vertikal'!$H$5)/('Modul Compact Plan Vertikal'!$F$5-'Modul Compact Plan Vertikal'!$H$5))))/49.8329)^Blad1!$F$76</f>
        <v>1399.9995218485935</v>
      </c>
      <c r="F94" s="25">
        <f>Blad1!$G84*((('Modul Compact Plan Vertikal'!$D$5-'Modul Compact Plan Vertikal'!$F$5)/(LN(('Modul Compact Plan Vertikal'!$D$5-'Modul Compact Plan Vertikal'!$H$5)/('Modul Compact Plan Vertikal'!$F$5-'Modul Compact Plan Vertikal'!$H$5))))/49.8329)^Blad1!$H$76</f>
        <v>1915.9993280274537</v>
      </c>
      <c r="G94" s="19"/>
      <c r="H94" s="19"/>
      <c r="I94" s="19"/>
      <c r="J94" s="19"/>
      <c r="K94" s="19"/>
    </row>
    <row r="95" spans="2:11" s="13" customFormat="1" hidden="1" x14ac:dyDescent="0.2">
      <c r="B95" s="19"/>
      <c r="C95" s="14">
        <v>2600</v>
      </c>
      <c r="D95" s="25">
        <f>($C95/1000)*Blad1!$C$76*((('Modul Compact Plan Vertikal'!$D$5-'Modul Compact Plan Vertikal'!$F$5)/(LN(('Modul Compact Plan Vertikal'!$D$5-'Modul Compact Plan Vertikal'!$H$5)/('Modul Compact Plan Vertikal'!$F$5-'Modul Compact Plan Vertikal'!$H$5))))/49.8329)^Blad1!$D$76</f>
        <v>1039.9996498560149</v>
      </c>
      <c r="E95" s="25">
        <f>($C95/1000)*Blad1!$E$76*((('Modul Compact Plan Vertikal'!$D$5-'Modul Compact Plan Vertikal'!$F$5)/(LN(('Modul Compact Plan Vertikal'!$D$5-'Modul Compact Plan Vertikal'!$H$5)/('Modul Compact Plan Vertikal'!$F$5-'Modul Compact Plan Vertikal'!$H$5))))/49.8329)^Blad1!$F$76</f>
        <v>1663.9994316828997</v>
      </c>
      <c r="F95" s="25">
        <f>($C95/1000)*Blad1!$G$76*((('Modul Compact Plan Vertikal'!$D$5-'Modul Compact Plan Vertikal'!$F$5)/(LN(('Modul Compact Plan Vertikal'!$D$5-'Modul Compact Plan Vertikal'!$H$5)/('Modul Compact Plan Vertikal'!$F$5-'Modul Compact Plan Vertikal'!$H$5))))/49.8329)^Blad1!$H$76</f>
        <v>2277.5992012084175</v>
      </c>
      <c r="G95" s="19"/>
      <c r="H95" s="19"/>
      <c r="I95" s="19"/>
      <c r="J95" s="19"/>
      <c r="K95" s="19"/>
    </row>
    <row r="96" spans="2:11" s="13" customFormat="1" hidden="1" x14ac:dyDescent="0.2">
      <c r="B96" s="19"/>
      <c r="C96" s="14">
        <v>3000</v>
      </c>
      <c r="D96" s="25">
        <f>($C96/1000)*Blad1!$C$76*((('Modul Compact Plan Vertikal'!$D$5-'Modul Compact Plan Vertikal'!$F$5)/(LN(('Modul Compact Plan Vertikal'!$D$5-'Modul Compact Plan Vertikal'!$H$5)/('Modul Compact Plan Vertikal'!$F$5-'Modul Compact Plan Vertikal'!$H$5))))/49.8329)^Blad1!$D$76</f>
        <v>1199.9995959877097</v>
      </c>
      <c r="E96" s="25">
        <f>($C96/1000)*Blad1!$E$76*((('Modul Compact Plan Vertikal'!$D$5-'Modul Compact Plan Vertikal'!$F$5)/(LN(('Modul Compact Plan Vertikal'!$D$5-'Modul Compact Plan Vertikal'!$H$5)/('Modul Compact Plan Vertikal'!$F$5-'Modul Compact Plan Vertikal'!$H$5))))/49.8329)^Blad1!$F$76</f>
        <v>1919.9993442494997</v>
      </c>
      <c r="F96" s="25">
        <f>($C96/1000)*Blad1!$G$76*((('Modul Compact Plan Vertikal'!$D$5-'Modul Compact Plan Vertikal'!$F$5)/(LN(('Modul Compact Plan Vertikal'!$D$5-'Modul Compact Plan Vertikal'!$H$5)/('Modul Compact Plan Vertikal'!$F$5-'Modul Compact Plan Vertikal'!$H$5))))/49.8329)^Blad1!$H$76</f>
        <v>2627.9990783174053</v>
      </c>
      <c r="G96" s="19"/>
      <c r="H96" s="19"/>
      <c r="I96" s="19"/>
      <c r="J96" s="19"/>
      <c r="K96" s="19"/>
    </row>
    <row r="100" spans="2:11" s="13" customFormat="1" ht="20.25" x14ac:dyDescent="0.3">
      <c r="B100" s="19"/>
      <c r="C100" s="93" t="s">
        <v>29</v>
      </c>
      <c r="D100" s="93"/>
      <c r="E100" s="93"/>
      <c r="F100" s="93"/>
      <c r="G100" s="26"/>
      <c r="H100" s="26"/>
      <c r="I100" s="19"/>
      <c r="J100" s="19"/>
      <c r="K100" s="19"/>
    </row>
    <row r="101" spans="2:11" s="13" customFormat="1" x14ac:dyDescent="0.2">
      <c r="B101" s="19"/>
      <c r="C101" s="28"/>
      <c r="D101" s="94" t="s">
        <v>41</v>
      </c>
      <c r="E101" s="95"/>
      <c r="F101" s="96"/>
      <c r="G101" s="27"/>
      <c r="H101" s="27"/>
      <c r="I101" s="19"/>
      <c r="J101" s="19"/>
      <c r="K101" s="19"/>
    </row>
    <row r="102" spans="2:11" s="13" customFormat="1" x14ac:dyDescent="0.2">
      <c r="B102" s="19"/>
      <c r="C102" s="29" t="s">
        <v>30</v>
      </c>
      <c r="D102" s="30" t="s">
        <v>11</v>
      </c>
      <c r="E102" s="30" t="s">
        <v>12</v>
      </c>
      <c r="F102" s="30" t="s">
        <v>13</v>
      </c>
      <c r="G102" s="15"/>
      <c r="H102" s="15"/>
      <c r="I102" s="19"/>
      <c r="J102" s="19"/>
      <c r="K102" s="19"/>
    </row>
    <row r="103" spans="2:11" s="13" customFormat="1" x14ac:dyDescent="0.2">
      <c r="B103" s="19"/>
      <c r="C103" s="14">
        <v>400</v>
      </c>
      <c r="D103" s="25">
        <f>Blad1!$C91*((('Modul Compact Plan Vertikal'!$D$5-'Modul Compact Plan Vertikal'!$F$5)/(LN(('Modul Compact Plan Vertikal'!$D$5-'Modul Compact Plan Vertikal'!$H$5)/('Modul Compact Plan Vertikal'!$F$5-'Modul Compact Plan Vertikal'!$H$5))))/49.8329)^Blad1!$D$97</f>
        <v>188.99993636806425</v>
      </c>
      <c r="E103" s="25">
        <f>Blad1!$E91*((('Modul Compact Plan Vertikal'!$D$5-'Modul Compact Plan Vertikal'!$F$5)/(LN(('Modul Compact Plan Vertikal'!$D$5-'Modul Compact Plan Vertikal'!$H$5)/('Modul Compact Plan Vertikal'!$F$5-'Modul Compact Plan Vertikal'!$H$5))))/49.8329)^Blad1!$F$97</f>
        <v>301.99989685591089</v>
      </c>
      <c r="F103" s="25">
        <f>Blad1!$G91*((('Modul Compact Plan Vertikal'!$D$5-'Modul Compact Plan Vertikal'!$F$5)/(LN(('Modul Compact Plan Vertikal'!$D$5-'Modul Compact Plan Vertikal'!$H$5)/('Modul Compact Plan Vertikal'!$F$5-'Modul Compact Plan Vertikal'!$H$5))))/49.8329)^Blad1!$H$97</f>
        <v>413.99985480342684</v>
      </c>
      <c r="G103" s="19"/>
      <c r="H103" s="19"/>
      <c r="I103" s="19"/>
      <c r="J103" s="19"/>
      <c r="K103" s="19"/>
    </row>
    <row r="104" spans="2:11" s="13" customFormat="1" x14ac:dyDescent="0.2">
      <c r="B104" s="19"/>
      <c r="C104" s="14">
        <v>500</v>
      </c>
      <c r="D104" s="25">
        <f>Blad1!$C92*((('Modul Compact Plan Vertikal'!$D$5-'Modul Compact Plan Vertikal'!$F$5)/(LN(('Modul Compact Plan Vertikal'!$D$5-'Modul Compact Plan Vertikal'!$H$5)/('Modul Compact Plan Vertikal'!$F$5-'Modul Compact Plan Vertikal'!$H$5))))/49.8329)^Blad1!$D$97</f>
        <v>244.99991751415737</v>
      </c>
      <c r="E104" s="25">
        <f>Blad1!$E92*((('Modul Compact Plan Vertikal'!$D$5-'Modul Compact Plan Vertikal'!$F$5)/(LN(('Modul Compact Plan Vertikal'!$D$5-'Modul Compact Plan Vertikal'!$H$5)/('Modul Compact Plan Vertikal'!$F$5-'Modul Compact Plan Vertikal'!$H$5))))/49.8329)^Blad1!$F$97</f>
        <v>390.99986645914294</v>
      </c>
      <c r="F104" s="25">
        <f>Blad1!$G92*((('Modul Compact Plan Vertikal'!$D$5-'Modul Compact Plan Vertikal'!$F$5)/(LN(('Modul Compact Plan Vertikal'!$D$5-'Modul Compact Plan Vertikal'!$H$5)/('Modul Compact Plan Vertikal'!$F$5-'Modul Compact Plan Vertikal'!$H$5))))/49.8329)^Blad1!$H$97</f>
        <v>534.99981236674728</v>
      </c>
      <c r="G104" s="19"/>
      <c r="H104" s="19"/>
      <c r="I104" s="19"/>
      <c r="J104" s="19"/>
      <c r="K104" s="19"/>
    </row>
    <row r="105" spans="2:11" s="13" customFormat="1" x14ac:dyDescent="0.2">
      <c r="B105" s="19"/>
      <c r="C105" s="14">
        <v>600</v>
      </c>
      <c r="D105" s="25">
        <f>Blad1!$C93*((('Modul Compact Plan Vertikal'!$D$5-'Modul Compact Plan Vertikal'!$F$5)/(LN(('Modul Compact Plan Vertikal'!$D$5-'Modul Compact Plan Vertikal'!$H$5)/('Modul Compact Plan Vertikal'!$F$5-'Modul Compact Plan Vertikal'!$H$5))))/49.8329)^Blad1!$D$97</f>
        <v>281.99990505711173</v>
      </c>
      <c r="E105" s="25">
        <f>Blad1!$E93*((('Modul Compact Plan Vertikal'!$D$5-'Modul Compact Plan Vertikal'!$F$5)/(LN(('Modul Compact Plan Vertikal'!$D$5-'Modul Compact Plan Vertikal'!$H$5)/('Modul Compact Plan Vertikal'!$F$5-'Modul Compact Plan Vertikal'!$H$5))))/49.8329)^Blad1!$F$97</f>
        <v>449.99984630847649</v>
      </c>
      <c r="F105" s="25">
        <f>Blad1!$G93*((('Modul Compact Plan Vertikal'!$D$5-'Modul Compact Plan Vertikal'!$F$5)/(LN(('Modul Compact Plan Vertikal'!$D$5-'Modul Compact Plan Vertikal'!$H$5)/('Modul Compact Plan Vertikal'!$F$5-'Modul Compact Plan Vertikal'!$H$5))))/49.8329)^Blad1!$H$97</f>
        <v>616.99978360800571</v>
      </c>
      <c r="G105" s="19"/>
      <c r="H105" s="19"/>
      <c r="I105" s="19"/>
      <c r="J105" s="19"/>
      <c r="K105" s="19"/>
    </row>
    <row r="106" spans="2:11" s="13" customFormat="1" x14ac:dyDescent="0.2">
      <c r="B106" s="19"/>
      <c r="C106" s="14">
        <v>700</v>
      </c>
      <c r="D106" s="25">
        <f>Blad1!$C94*((('Modul Compact Plan Vertikal'!$D$5-'Modul Compact Plan Vertikal'!$F$5)/(LN(('Modul Compact Plan Vertikal'!$D$5-'Modul Compact Plan Vertikal'!$H$5)/('Modul Compact Plan Vertikal'!$F$5-'Modul Compact Plan Vertikal'!$H$5))))/49.8329)^Blad1!$D$97</f>
        <v>336.9998865398818</v>
      </c>
      <c r="E106" s="25">
        <f>Blad1!$E94*((('Modul Compact Plan Vertikal'!$D$5-'Modul Compact Plan Vertikal'!$F$5)/(LN(('Modul Compact Plan Vertikal'!$D$5-'Modul Compact Plan Vertikal'!$H$5)/('Modul Compact Plan Vertikal'!$F$5-'Modul Compact Plan Vertikal'!$H$5))))/49.8329)^Blad1!$F$97</f>
        <v>538.99981591170854</v>
      </c>
      <c r="F106" s="25">
        <f>Blad1!$G94*((('Modul Compact Plan Vertikal'!$D$5-'Modul Compact Plan Vertikal'!$F$5)/(LN(('Modul Compact Plan Vertikal'!$D$5-'Modul Compact Plan Vertikal'!$H$5)/('Modul Compact Plan Vertikal'!$F$5-'Modul Compact Plan Vertikal'!$H$5))))/49.8329)^Blad1!$H$97</f>
        <v>737.99974117132615</v>
      </c>
      <c r="G106" s="19"/>
      <c r="H106" s="19"/>
      <c r="I106" s="19"/>
      <c r="J106" s="19"/>
      <c r="K106" s="19"/>
    </row>
    <row r="107" spans="2:11" s="13" customFormat="1" x14ac:dyDescent="0.2">
      <c r="B107" s="19"/>
      <c r="C107" s="14">
        <v>800</v>
      </c>
      <c r="D107" s="25">
        <f>Blad1!$C95*((('Modul Compact Plan Vertikal'!$D$5-'Modul Compact Plan Vertikal'!$F$5)/(LN(('Modul Compact Plan Vertikal'!$D$5-'Modul Compact Plan Vertikal'!$H$5)/('Modul Compact Plan Vertikal'!$F$5-'Modul Compact Plan Vertikal'!$H$5))))/49.8329)^Blad1!$D$97</f>
        <v>373.99987408283613</v>
      </c>
      <c r="E107" s="25">
        <f>Blad1!$E95*((('Modul Compact Plan Vertikal'!$D$5-'Modul Compact Plan Vertikal'!$F$5)/(LN(('Modul Compact Plan Vertikal'!$D$5-'Modul Compact Plan Vertikal'!$H$5)/('Modul Compact Plan Vertikal'!$F$5-'Modul Compact Plan Vertikal'!$H$5))))/49.8329)^Blad1!$F$97</f>
        <v>597.99979576104215</v>
      </c>
      <c r="F107" s="25">
        <f>Blad1!$G95*((('Modul Compact Plan Vertikal'!$D$5-'Modul Compact Plan Vertikal'!$F$5)/(LN(('Modul Compact Plan Vertikal'!$D$5-'Modul Compact Plan Vertikal'!$H$5)/('Modul Compact Plan Vertikal'!$F$5-'Modul Compact Plan Vertikal'!$H$5))))/49.8329)^Blad1!$H$97</f>
        <v>818.99971276330098</v>
      </c>
      <c r="G107" s="19"/>
      <c r="H107" s="19"/>
      <c r="I107" s="19"/>
      <c r="J107" s="19"/>
      <c r="K107" s="19"/>
    </row>
    <row r="108" spans="2:11" s="13" customFormat="1" x14ac:dyDescent="0.2">
      <c r="B108" s="19"/>
      <c r="C108" s="14">
        <v>900</v>
      </c>
      <c r="D108" s="25">
        <f>Blad1!$C96*((('Modul Compact Plan Vertikal'!$D$5-'Modul Compact Plan Vertikal'!$F$5)/(LN(('Modul Compact Plan Vertikal'!$D$5-'Modul Compact Plan Vertikal'!$H$5)/('Modul Compact Plan Vertikal'!$F$5-'Modul Compact Plan Vertikal'!$H$5))))/49.8329)^Blad1!$D$97</f>
        <v>429.99985522892928</v>
      </c>
      <c r="E108" s="25">
        <f>Blad1!$E96*((('Modul Compact Plan Vertikal'!$D$5-'Modul Compact Plan Vertikal'!$F$5)/(LN(('Modul Compact Plan Vertikal'!$D$5-'Modul Compact Plan Vertikal'!$H$5)/('Modul Compact Plan Vertikal'!$F$5-'Modul Compact Plan Vertikal'!$H$5))))/49.8329)^Blad1!$F$97</f>
        <v>686.99976536427414</v>
      </c>
      <c r="F108" s="25">
        <f>Blad1!$G96*((('Modul Compact Plan Vertikal'!$D$5-'Modul Compact Plan Vertikal'!$F$5)/(LN(('Modul Compact Plan Vertikal'!$D$5-'Modul Compact Plan Vertikal'!$H$5)/('Modul Compact Plan Vertikal'!$F$5-'Modul Compact Plan Vertikal'!$H$5))))/49.8329)^Blad1!$H$97</f>
        <v>940.99966997590502</v>
      </c>
      <c r="G108" s="19"/>
      <c r="H108" s="19"/>
      <c r="I108" s="19"/>
      <c r="J108" s="19"/>
      <c r="K108" s="19"/>
    </row>
    <row r="109" spans="2:11" s="13" customFormat="1" x14ac:dyDescent="0.2">
      <c r="B109" s="19"/>
      <c r="C109" s="14">
        <v>1000</v>
      </c>
      <c r="D109" s="25">
        <f>Blad1!$C97*((('Modul Compact Plan Vertikal'!$D$5-'Modul Compact Plan Vertikal'!$F$5)/(LN(('Modul Compact Plan Vertikal'!$D$5-'Modul Compact Plan Vertikal'!$H$5)/('Modul Compact Plan Vertikal'!$F$5-'Modul Compact Plan Vertikal'!$H$5))))/49.8329)^Blad1!$D$97</f>
        <v>465.99984310856053</v>
      </c>
      <c r="E109" s="25">
        <f>Blad1!$E97*((('Modul Compact Plan Vertikal'!$D$5-'Modul Compact Plan Vertikal'!$F$5)/(LN(('Modul Compact Plan Vertikal'!$D$5-'Modul Compact Plan Vertikal'!$H$5)/('Modul Compact Plan Vertikal'!$F$5-'Modul Compact Plan Vertikal'!$H$5))))/49.8329)^Blad1!$F$97</f>
        <v>745.99974521360764</v>
      </c>
      <c r="F109" s="25">
        <f>Blad1!$G97*((('Modul Compact Plan Vertikal'!$D$5-'Modul Compact Plan Vertikal'!$F$5)/(LN(('Modul Compact Plan Vertikal'!$D$5-'Modul Compact Plan Vertikal'!$H$5)/('Modul Compact Plan Vertikal'!$F$5-'Modul Compact Plan Vertikal'!$H$5))))/49.8329)^Blad1!$H$97</f>
        <v>1020.9996419185961</v>
      </c>
      <c r="G109" s="19"/>
      <c r="H109" s="19"/>
      <c r="I109" s="19"/>
      <c r="J109" s="19"/>
      <c r="K109" s="19"/>
    </row>
    <row r="110" spans="2:11" s="13" customFormat="1" x14ac:dyDescent="0.2">
      <c r="B110" s="19"/>
      <c r="C110" s="14">
        <v>1100</v>
      </c>
      <c r="D110" s="25">
        <f>Blad1!$C98*((('Modul Compact Plan Vertikal'!$D$5-'Modul Compact Plan Vertikal'!$F$5)/(LN(('Modul Compact Plan Vertikal'!$D$5-'Modul Compact Plan Vertikal'!$H$5)/('Modul Compact Plan Vertikal'!$F$5-'Modul Compact Plan Vertikal'!$H$5))))/49.8329)^Blad1!$D$97</f>
        <v>521.99982425465362</v>
      </c>
      <c r="E110" s="25">
        <f>Blad1!$E98*((('Modul Compact Plan Vertikal'!$D$5-'Modul Compact Plan Vertikal'!$F$5)/(LN(('Modul Compact Plan Vertikal'!$D$5-'Modul Compact Plan Vertikal'!$H$5)/('Modul Compact Plan Vertikal'!$F$5-'Modul Compact Plan Vertikal'!$H$5))))/49.8329)^Blad1!$F$97</f>
        <v>833.99971515837638</v>
      </c>
      <c r="F110" s="25">
        <f>Blad1!$G98*((('Modul Compact Plan Vertikal'!$D$5-'Modul Compact Plan Vertikal'!$F$5)/(LN(('Modul Compact Plan Vertikal'!$D$5-'Modul Compact Plan Vertikal'!$H$5)/('Modul Compact Plan Vertikal'!$F$5-'Modul Compact Plan Vertikal'!$H$5))))/49.8329)^Blad1!$H$97</f>
        <v>1141.9995994819164</v>
      </c>
      <c r="G110" s="19"/>
      <c r="H110" s="19"/>
      <c r="I110" s="19"/>
      <c r="J110" s="19"/>
      <c r="K110" s="19"/>
    </row>
    <row r="111" spans="2:11" s="13" customFormat="1" x14ac:dyDescent="0.2">
      <c r="B111" s="19"/>
      <c r="C111" s="14">
        <v>1200</v>
      </c>
      <c r="D111" s="25">
        <f>Blad1!$C99*((('Modul Compact Plan Vertikal'!$D$5-'Modul Compact Plan Vertikal'!$F$5)/(LN(('Modul Compact Plan Vertikal'!$D$5-'Modul Compact Plan Vertikal'!$H$5)/('Modul Compact Plan Vertikal'!$F$5-'Modul Compact Plan Vertikal'!$H$5))))/49.8329)^Blad1!$D$97</f>
        <v>557.99981213428498</v>
      </c>
      <c r="E111" s="25">
        <f>Blad1!$E99*((('Modul Compact Plan Vertikal'!$D$5-'Modul Compact Plan Vertikal'!$F$5)/(LN(('Modul Compact Plan Vertikal'!$D$5-'Modul Compact Plan Vertikal'!$H$5)/('Modul Compact Plan Vertikal'!$F$5-'Modul Compact Plan Vertikal'!$H$5))))/49.8329)^Blad1!$F$97</f>
        <v>893.99969466617335</v>
      </c>
      <c r="F111" s="25">
        <f>Blad1!$G99*((('Modul Compact Plan Vertikal'!$D$5-'Modul Compact Plan Vertikal'!$F$5)/(LN(('Modul Compact Plan Vertikal'!$D$5-'Modul Compact Plan Vertikal'!$H$5)/('Modul Compact Plan Vertikal'!$F$5-'Modul Compact Plan Vertikal'!$H$5))))/49.8329)^Blad1!$H$97</f>
        <v>1222.9995710738913</v>
      </c>
      <c r="G111" s="19"/>
      <c r="H111" s="19"/>
      <c r="I111" s="19"/>
      <c r="J111" s="19"/>
      <c r="K111" s="19"/>
    </row>
    <row r="112" spans="2:11" s="13" customFormat="1" x14ac:dyDescent="0.2">
      <c r="B112" s="19"/>
      <c r="C112" s="14">
        <v>1300</v>
      </c>
      <c r="D112" s="25">
        <f>Blad1!$C100*((('Modul Compact Plan Vertikal'!$D$5-'Modul Compact Plan Vertikal'!$F$5)/(LN(('Modul Compact Plan Vertikal'!$D$5-'Modul Compact Plan Vertikal'!$H$5)/('Modul Compact Plan Vertikal'!$F$5-'Modul Compact Plan Vertikal'!$H$5))))/49.8329)^Blad1!$D$97</f>
        <v>604.99979631047029</v>
      </c>
      <c r="E112" s="25">
        <f>Blad1!$E100*((('Modul Compact Plan Vertikal'!$D$5-'Modul Compact Plan Vertikal'!$F$5)/(LN(('Modul Compact Plan Vertikal'!$D$5-'Modul Compact Plan Vertikal'!$H$5)/('Modul Compact Plan Vertikal'!$F$5-'Modul Compact Plan Vertikal'!$H$5))))/49.8329)^Blad1!$F$97</f>
        <v>966.99966973399285</v>
      </c>
      <c r="F112" s="25">
        <f>Blad1!$G100*((('Modul Compact Plan Vertikal'!$D$5-'Modul Compact Plan Vertikal'!$F$5)/(LN(('Modul Compact Plan Vertikal'!$D$5-'Modul Compact Plan Vertikal'!$H$5)/('Modul Compact Plan Vertikal'!$F$5-'Modul Compact Plan Vertikal'!$H$5))))/49.8329)^Blad1!$H$97</f>
        <v>1323.999535651539</v>
      </c>
      <c r="G112" s="19"/>
      <c r="H112" s="19"/>
      <c r="I112" s="19"/>
      <c r="J112" s="19"/>
      <c r="K112" s="19"/>
    </row>
    <row r="113" spans="2:11" s="13" customFormat="1" x14ac:dyDescent="0.2">
      <c r="B113" s="19"/>
      <c r="C113" s="14">
        <v>1400</v>
      </c>
      <c r="D113" s="25">
        <f>Blad1!$C101*((('Modul Compact Plan Vertikal'!$D$5-'Modul Compact Plan Vertikal'!$F$5)/(LN(('Modul Compact Plan Vertikal'!$D$5-'Modul Compact Plan Vertikal'!$H$5)/('Modul Compact Plan Vertikal'!$F$5-'Modul Compact Plan Vertikal'!$H$5))))/49.8329)^Blad1!$D$97</f>
        <v>650.99978082333246</v>
      </c>
      <c r="E113" s="25">
        <f>Blad1!$E101*((('Modul Compact Plan Vertikal'!$D$5-'Modul Compact Plan Vertikal'!$F$5)/(LN(('Modul Compact Plan Vertikal'!$D$5-'Modul Compact Plan Vertikal'!$H$5)/('Modul Compact Plan Vertikal'!$F$5-'Modul Compact Plan Vertikal'!$H$5))))/49.8329)^Blad1!$F$97</f>
        <v>1041.9996441187388</v>
      </c>
      <c r="F113" s="25">
        <f>Blad1!$G101*((('Modul Compact Plan Vertikal'!$D$5-'Modul Compact Plan Vertikal'!$F$5)/(LN(('Modul Compact Plan Vertikal'!$D$5-'Modul Compact Plan Vertikal'!$H$5)/('Modul Compact Plan Vertikal'!$F$5-'Modul Compact Plan Vertikal'!$H$5))))/49.8329)^Blad1!$H$97</f>
        <v>1425.9994998784703</v>
      </c>
      <c r="G113" s="19"/>
      <c r="H113" s="19"/>
      <c r="I113" s="19"/>
      <c r="J113" s="19"/>
      <c r="K113" s="19"/>
    </row>
    <row r="114" spans="2:11" s="13" customFormat="1" x14ac:dyDescent="0.2">
      <c r="B114" s="19"/>
      <c r="C114" s="14">
        <v>1600</v>
      </c>
      <c r="D114" s="25">
        <f>Blad1!$C102*((('Modul Compact Plan Vertikal'!$D$5-'Modul Compact Plan Vertikal'!$F$5)/(LN(('Modul Compact Plan Vertikal'!$D$5-'Modul Compact Plan Vertikal'!$H$5)/('Modul Compact Plan Vertikal'!$F$5-'Modul Compact Plan Vertikal'!$H$5))))/49.8329)^Blad1!$D$97</f>
        <v>742.9997498490568</v>
      </c>
      <c r="E114" s="25">
        <f>Blad1!$E102*((('Modul Compact Plan Vertikal'!$D$5-'Modul Compact Plan Vertikal'!$F$5)/(LN(('Modul Compact Plan Vertikal'!$D$5-'Modul Compact Plan Vertikal'!$H$5)/('Modul Compact Plan Vertikal'!$F$5-'Modul Compact Plan Vertikal'!$H$5))))/49.8329)^Blad1!$F$97</f>
        <v>1189.9995935713046</v>
      </c>
      <c r="F114" s="25">
        <f>Blad1!$G102*((('Modul Compact Plan Vertikal'!$D$5-'Modul Compact Plan Vertikal'!$F$5)/(LN(('Modul Compact Plan Vertikal'!$D$5-'Modul Compact Plan Vertikal'!$H$5)/('Modul Compact Plan Vertikal'!$F$5-'Modul Compact Plan Vertikal'!$H$5))))/49.8329)^Blad1!$H$97</f>
        <v>1627.9994290337654</v>
      </c>
      <c r="G114" s="19"/>
      <c r="H114" s="19"/>
      <c r="I114" s="19"/>
      <c r="J114" s="19"/>
      <c r="K114" s="19"/>
    </row>
    <row r="115" spans="2:11" s="13" customFormat="1" x14ac:dyDescent="0.2">
      <c r="B115" s="19"/>
      <c r="C115" s="14">
        <v>1800</v>
      </c>
      <c r="D115" s="25">
        <f>Blad1!$C103*((('Modul Compact Plan Vertikal'!$D$5-'Modul Compact Plan Vertikal'!$F$5)/(LN(('Modul Compact Plan Vertikal'!$D$5-'Modul Compact Plan Vertikal'!$H$5)/('Modul Compact Plan Vertikal'!$F$5-'Modul Compact Plan Vertikal'!$H$5))))/49.8329)^Blad1!$D$97</f>
        <v>834.99971887478125</v>
      </c>
      <c r="E115" s="25">
        <f>Blad1!$E103*((('Modul Compact Plan Vertikal'!$D$5-'Modul Compact Plan Vertikal'!$F$5)/(LN(('Modul Compact Plan Vertikal'!$D$5-'Modul Compact Plan Vertikal'!$H$5)/('Modul Compact Plan Vertikal'!$F$5-'Modul Compact Plan Vertikal'!$H$5))))/49.8329)^Blad1!$F$97</f>
        <v>1336.9995433654069</v>
      </c>
      <c r="F115" s="25">
        <f>Blad1!$G103*((('Modul Compact Plan Vertikal'!$D$5-'Modul Compact Plan Vertikal'!$F$5)/(LN(('Modul Compact Plan Vertikal'!$D$5-'Modul Compact Plan Vertikal'!$H$5)/('Modul Compact Plan Vertikal'!$F$5-'Modul Compact Plan Vertikal'!$H$5))))/49.8329)^Blad1!$H$97</f>
        <v>1829.9993581890608</v>
      </c>
      <c r="G115" s="19"/>
      <c r="H115" s="19"/>
      <c r="I115" s="19"/>
      <c r="J115" s="19"/>
      <c r="K115" s="19"/>
    </row>
    <row r="116" spans="2:11" s="13" customFormat="1" x14ac:dyDescent="0.2">
      <c r="B116" s="19"/>
      <c r="C116" s="14">
        <v>2000</v>
      </c>
      <c r="D116" s="25">
        <f>Blad1!$C104*((('Modul Compact Plan Vertikal'!$D$5-'Modul Compact Plan Vertikal'!$F$5)/(LN(('Modul Compact Plan Vertikal'!$D$5-'Modul Compact Plan Vertikal'!$H$5)/('Modul Compact Plan Vertikal'!$F$5-'Modul Compact Plan Vertikal'!$H$5))))/49.8329)^Blad1!$D$97</f>
        <v>927.99968756382873</v>
      </c>
      <c r="E116" s="25">
        <f>Blad1!$E104*((('Modul Compact Plan Vertikal'!$D$5-'Modul Compact Plan Vertikal'!$F$5)/(LN(('Modul Compact Plan Vertikal'!$D$5-'Modul Compact Plan Vertikal'!$H$5)/('Modul Compact Plan Vertikal'!$F$5-'Modul Compact Plan Vertikal'!$H$5))))/49.8329)^Blad1!$F$97</f>
        <v>1484.9994928179724</v>
      </c>
      <c r="F116" s="25">
        <f>Blad1!$G104*((('Modul Compact Plan Vertikal'!$D$5-'Modul Compact Plan Vertikal'!$F$5)/(LN(('Modul Compact Plan Vertikal'!$D$5-'Modul Compact Plan Vertikal'!$H$5)/('Modul Compact Plan Vertikal'!$F$5-'Modul Compact Plan Vertikal'!$H$5))))/49.8329)^Blad1!$H$97</f>
        <v>2031.9992873443559</v>
      </c>
      <c r="G116" s="19"/>
      <c r="H116" s="19"/>
      <c r="I116" s="19"/>
      <c r="J116" s="19"/>
      <c r="K116" s="19"/>
    </row>
    <row r="117" spans="2:11" s="13" customFormat="1" x14ac:dyDescent="0.2">
      <c r="B117" s="19"/>
      <c r="C117" s="14">
        <v>2300</v>
      </c>
      <c r="D117" s="25">
        <f>Blad1!$C105*((('Modul Compact Plan Vertikal'!$D$5-'Modul Compact Plan Vertikal'!$F$5)/(LN(('Modul Compact Plan Vertikal'!$D$5-'Modul Compact Plan Vertikal'!$H$5)/('Modul Compact Plan Vertikal'!$F$5-'Modul Compact Plan Vertikal'!$H$5))))/49.8329)^Blad1!$D$97</f>
        <v>1019.9996565895532</v>
      </c>
      <c r="E117" s="25">
        <f>Blad1!$E105*((('Modul Compact Plan Vertikal'!$D$5-'Modul Compact Plan Vertikal'!$F$5)/(LN(('Modul Compact Plan Vertikal'!$D$5-'Modul Compact Plan Vertikal'!$H$5)/('Modul Compact Plan Vertikal'!$F$5-'Modul Compact Plan Vertikal'!$H$5))))/49.8329)^Blad1!$F$97</f>
        <v>1632.9994422705381</v>
      </c>
      <c r="F117" s="25">
        <f>Blad1!$G105*((('Modul Compact Plan Vertikal'!$D$5-'Modul Compact Plan Vertikal'!$F$5)/(LN(('Modul Compact Plan Vertikal'!$D$5-'Modul Compact Plan Vertikal'!$H$5)/('Modul Compact Plan Vertikal'!$F$5-'Modul Compact Plan Vertikal'!$H$5))))/49.8329)^Blad1!$H$97</f>
        <v>2233.9992164996511</v>
      </c>
      <c r="G117" s="19"/>
      <c r="H117" s="19"/>
      <c r="I117" s="19"/>
      <c r="J117" s="19"/>
      <c r="K117" s="19"/>
    </row>
    <row r="118" spans="2:11" s="13" customFormat="1" hidden="1" x14ac:dyDescent="0.2">
      <c r="B118" s="19"/>
      <c r="C118" s="14">
        <v>2600</v>
      </c>
      <c r="D118" s="25">
        <f>($C118/1000)*Blad1!$C$97*((('Modul Compact Plan Vertikal'!$D$5-'Modul Compact Plan Vertikal'!$F$5)/(LN(('Modul Compact Plan Vertikal'!$D$5-'Modul Compact Plan Vertikal'!$H$5)/('Modul Compact Plan Vertikal'!$F$5-'Modul Compact Plan Vertikal'!$H$5))))/49.8329)^Blad1!$D$97</f>
        <v>1211.5995920822577</v>
      </c>
      <c r="E118" s="25">
        <f>($C118/1000)*Blad1!$E$97*((('Modul Compact Plan Vertikal'!$D$5-'Modul Compact Plan Vertikal'!$F$5)/(LN(('Modul Compact Plan Vertikal'!$D$5-'Modul Compact Plan Vertikal'!$H$5)/('Modul Compact Plan Vertikal'!$F$5-'Modul Compact Plan Vertikal'!$H$5))))/49.8329)^Blad1!$F$97</f>
        <v>1939.5993375553801</v>
      </c>
      <c r="F118" s="25">
        <f>Blad1!$G106*((('Modul Compact Plan Vertikal'!$D$5-'Modul Compact Plan Vertikal'!$F$5)/(LN(('Modul Compact Plan Vertikal'!$D$5-'Modul Compact Plan Vertikal'!$H$5)/('Modul Compact Plan Vertikal'!$F$5-'Modul Compact Plan Vertikal'!$H$5))))/49.8329)^Blad1!$H$97</f>
        <v>0</v>
      </c>
      <c r="G118" s="19"/>
      <c r="H118" s="19"/>
      <c r="I118" s="19"/>
      <c r="J118" s="19"/>
      <c r="K118" s="19"/>
    </row>
    <row r="119" spans="2:11" s="13" customFormat="1" hidden="1" x14ac:dyDescent="0.2">
      <c r="B119" s="19"/>
      <c r="C119" s="14">
        <v>3000</v>
      </c>
      <c r="D119" s="25">
        <f>($C119/1000)*Blad1!$C$97*((('Modul Compact Plan Vertikal'!$D$5-'Modul Compact Plan Vertikal'!$F$5)/(LN(('Modul Compact Plan Vertikal'!$D$5-'Modul Compact Plan Vertikal'!$H$5)/('Modul Compact Plan Vertikal'!$F$5-'Modul Compact Plan Vertikal'!$H$5))))/49.8329)^Blad1!$D$97</f>
        <v>1397.9995293256816</v>
      </c>
      <c r="E119" s="25">
        <f>($C119/1000)*Blad1!$E$97*((('Modul Compact Plan Vertikal'!$D$5-'Modul Compact Plan Vertikal'!$F$5)/(LN(('Modul Compact Plan Vertikal'!$D$5-'Modul Compact Plan Vertikal'!$H$5)/('Modul Compact Plan Vertikal'!$F$5-'Modul Compact Plan Vertikal'!$H$5))))/49.8329)^Blad1!$F$97</f>
        <v>2237.9992356408229</v>
      </c>
      <c r="F119" s="25">
        <f>Blad1!$G107*((('Modul Compact Plan Vertikal'!$D$5-'Modul Compact Plan Vertikal'!$F$5)/(LN(('Modul Compact Plan Vertikal'!$D$5-'Modul Compact Plan Vertikal'!$H$5)/('Modul Compact Plan Vertikal'!$F$5-'Modul Compact Plan Vertikal'!$H$5))))/49.8329)^Blad1!$H$97</f>
        <v>0</v>
      </c>
      <c r="G119" s="19"/>
      <c r="H119" s="19"/>
      <c r="I119" s="19"/>
      <c r="J119" s="19"/>
      <c r="K119" s="19"/>
    </row>
    <row r="122" spans="2:11" x14ac:dyDescent="0.2">
      <c r="C122" s="88" t="s">
        <v>40</v>
      </c>
      <c r="D122" s="11"/>
      <c r="E122" s="11"/>
      <c r="F122" s="11"/>
      <c r="G122" s="11"/>
      <c r="H122" s="11"/>
      <c r="I122" s="13"/>
      <c r="J122" s="13"/>
      <c r="K122" s="13"/>
    </row>
    <row r="123" spans="2:11" x14ac:dyDescent="0.2">
      <c r="C123" s="88"/>
      <c r="D123" s="11"/>
      <c r="E123" s="11"/>
      <c r="F123" s="11"/>
      <c r="G123" s="11"/>
      <c r="H123" s="11"/>
      <c r="I123" s="13"/>
      <c r="J123" s="13"/>
      <c r="K123" s="13"/>
    </row>
    <row r="124" spans="2:11" x14ac:dyDescent="0.2">
      <c r="C124" s="13"/>
      <c r="D124" s="11"/>
      <c r="E124" s="11"/>
      <c r="F124" s="11"/>
      <c r="G124" s="11"/>
      <c r="H124" s="11"/>
      <c r="I124" s="13"/>
      <c r="J124" s="13"/>
      <c r="K124" s="13"/>
    </row>
    <row r="125" spans="2:11" x14ac:dyDescent="0.2">
      <c r="C125" s="89" t="s">
        <v>31</v>
      </c>
      <c r="D125" s="90"/>
      <c r="E125" s="90"/>
      <c r="F125" s="90" t="s">
        <v>32</v>
      </c>
      <c r="G125" s="91" t="s">
        <v>33</v>
      </c>
      <c r="H125" s="11"/>
      <c r="I125" s="90"/>
      <c r="J125" s="13"/>
      <c r="K125" s="13"/>
    </row>
    <row r="126" spans="2:11" x14ac:dyDescent="0.2">
      <c r="C126" s="90" t="s">
        <v>34</v>
      </c>
      <c r="D126" s="90"/>
      <c r="E126" s="90"/>
      <c r="F126" s="90" t="s">
        <v>35</v>
      </c>
      <c r="G126" s="92" t="s">
        <v>36</v>
      </c>
      <c r="H126" s="11"/>
      <c r="I126" s="90"/>
      <c r="J126" s="13"/>
      <c r="K126" s="13"/>
    </row>
    <row r="127" spans="2:11" x14ac:dyDescent="0.2">
      <c r="C127" s="90" t="s">
        <v>37</v>
      </c>
      <c r="D127" s="90"/>
      <c r="E127" s="90"/>
      <c r="F127" s="90" t="s">
        <v>38</v>
      </c>
      <c r="G127" s="92" t="s">
        <v>39</v>
      </c>
      <c r="H127" s="11"/>
      <c r="I127" s="90"/>
      <c r="J127" s="13"/>
      <c r="K127" s="13"/>
    </row>
    <row r="128" spans="2:11" x14ac:dyDescent="0.2">
      <c r="C128" s="13"/>
      <c r="D128" s="11"/>
      <c r="E128" s="11"/>
      <c r="F128" s="11"/>
      <c r="G128" s="11"/>
      <c r="H128" s="11"/>
      <c r="I128" s="13"/>
      <c r="J128" s="13"/>
      <c r="K128" s="13"/>
    </row>
    <row r="129" spans="3:11" x14ac:dyDescent="0.2">
      <c r="C129" s="13"/>
      <c r="D129" s="11"/>
      <c r="E129" s="11"/>
      <c r="F129" s="11"/>
      <c r="G129" s="11"/>
      <c r="H129" s="11"/>
      <c r="I129" s="13"/>
      <c r="J129" s="13"/>
      <c r="K129" s="13"/>
    </row>
  </sheetData>
  <sheetProtection algorithmName="SHA-512" hashValue="4eDGE+EqKGQBqAX6Wr/+kH9VGHXRvr24Oey19QnW7PyYfyjMgLm5tX00It1E2FVeoBMuEIoGYt+/W9pr31fvHA==" saltValue="MqAW9yD6CH1u98xAhhuN2g==" spinCount="100000" sheet="1" objects="1" scenarios="1"/>
  <mergeCells count="10">
    <mergeCell ref="C8:F8"/>
    <mergeCell ref="C31:F31"/>
    <mergeCell ref="C54:F54"/>
    <mergeCell ref="C77:F77"/>
    <mergeCell ref="D101:F101"/>
    <mergeCell ref="C100:F100"/>
    <mergeCell ref="D9:F9"/>
    <mergeCell ref="D32:F32"/>
    <mergeCell ref="D55:F55"/>
    <mergeCell ref="D78:F78"/>
  </mergeCells>
  <phoneticPr fontId="2" type="noConversion"/>
  <hyperlinks>
    <hyperlink ref="G127" r:id="rId1"/>
    <hyperlink ref="G126" r:id="rId2"/>
  </hyperlinks>
  <pageMargins left="0.75" right="0.75" top="1" bottom="1" header="0.5" footer="0.5"/>
  <pageSetup paperSize="9" scale="80" fitToHeight="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workbookViewId="0">
      <selection activeCell="J91" sqref="J91"/>
    </sheetView>
  </sheetViews>
  <sheetFormatPr defaultRowHeight="12.75" x14ac:dyDescent="0.2"/>
  <cols>
    <col min="1" max="1" width="7.42578125" customWidth="1"/>
    <col min="2" max="2" width="6.7109375" customWidth="1"/>
    <col min="3" max="3" width="12.85546875" style="7" customWidth="1"/>
    <col min="4" max="4" width="9.28515625" customWidth="1"/>
    <col min="5" max="5" width="14.28515625" customWidth="1"/>
    <col min="7" max="7" width="14.28515625" customWidth="1"/>
    <col min="8" max="8" width="9" customWidth="1"/>
    <col min="9" max="9" width="20.5703125" customWidth="1"/>
    <col min="10" max="11" width="9.140625" customWidth="1"/>
    <col min="12" max="12" width="9.7109375" customWidth="1"/>
    <col min="13" max="13" width="11" customWidth="1"/>
    <col min="17" max="18" width="11.28515625" bestFit="1" customWidth="1"/>
    <col min="20" max="20" width="14" bestFit="1" customWidth="1"/>
  </cols>
  <sheetData>
    <row r="1" spans="1:18" x14ac:dyDescent="0.2">
      <c r="C1" s="8"/>
    </row>
    <row r="2" spans="1:18" x14ac:dyDescent="0.2">
      <c r="C2" s="8"/>
    </row>
    <row r="3" spans="1:18" ht="18.75" customHeight="1" thickBot="1" x14ac:dyDescent="0.35">
      <c r="C3" s="61" t="s">
        <v>14</v>
      </c>
      <c r="L3" s="77"/>
      <c r="M3" s="82"/>
      <c r="N3" s="83"/>
      <c r="O3" s="83"/>
      <c r="P3" s="83"/>
      <c r="Q3" s="83"/>
    </row>
    <row r="4" spans="1:18" ht="28.5" customHeight="1" x14ac:dyDescent="0.2">
      <c r="A4" s="98" t="s">
        <v>3</v>
      </c>
      <c r="B4" s="101" t="s">
        <v>11</v>
      </c>
      <c r="C4" s="102"/>
      <c r="D4" s="103"/>
      <c r="E4" s="101" t="s">
        <v>12</v>
      </c>
      <c r="F4" s="104"/>
      <c r="G4" s="101" t="s">
        <v>13</v>
      </c>
      <c r="H4" s="104"/>
      <c r="L4" s="78"/>
      <c r="M4" s="84"/>
      <c r="N4" s="84"/>
      <c r="O4" s="84"/>
      <c r="P4" s="84"/>
      <c r="Q4" s="84"/>
      <c r="R4" s="13"/>
    </row>
    <row r="5" spans="1:18" ht="21.75" customHeight="1" x14ac:dyDescent="0.2">
      <c r="A5" s="99"/>
      <c r="B5" s="81" t="s">
        <v>19</v>
      </c>
      <c r="C5" s="107" t="s">
        <v>2</v>
      </c>
      <c r="D5" s="106"/>
      <c r="E5" s="105" t="s">
        <v>2</v>
      </c>
      <c r="F5" s="106"/>
      <c r="G5" s="105" t="s">
        <v>2</v>
      </c>
      <c r="H5" s="106"/>
      <c r="L5" s="70"/>
      <c r="M5" s="83"/>
      <c r="N5" s="84"/>
      <c r="O5" s="84"/>
      <c r="P5" s="84"/>
      <c r="Q5" s="84"/>
      <c r="R5" s="13"/>
    </row>
    <row r="6" spans="1:18" ht="16.7" customHeight="1" x14ac:dyDescent="0.2">
      <c r="A6" s="99"/>
      <c r="B6" s="36" t="s">
        <v>1</v>
      </c>
      <c r="C6" s="9" t="s">
        <v>0</v>
      </c>
      <c r="D6" s="2" t="s">
        <v>9</v>
      </c>
      <c r="E6" s="10" t="s">
        <v>0</v>
      </c>
      <c r="F6" s="2" t="s">
        <v>9</v>
      </c>
      <c r="G6" s="10" t="s">
        <v>0</v>
      </c>
      <c r="H6" s="2" t="s">
        <v>9</v>
      </c>
      <c r="M6" s="82"/>
      <c r="N6" s="82"/>
      <c r="O6" s="82"/>
      <c r="P6" s="82"/>
      <c r="Q6" s="82"/>
      <c r="R6" s="13"/>
    </row>
    <row r="7" spans="1:18" ht="16.7" customHeight="1" x14ac:dyDescent="0.2">
      <c r="A7" s="99"/>
      <c r="B7" s="37">
        <v>400</v>
      </c>
      <c r="C7" s="58">
        <v>83</v>
      </c>
      <c r="D7" s="34"/>
      <c r="E7" s="47">
        <v>114</v>
      </c>
      <c r="F7" s="34"/>
      <c r="G7" s="47">
        <v>181</v>
      </c>
      <c r="H7" s="40"/>
      <c r="M7" s="82"/>
      <c r="N7" s="85"/>
      <c r="O7" s="85"/>
      <c r="P7" s="85"/>
      <c r="Q7" s="86"/>
      <c r="R7" s="13"/>
    </row>
    <row r="8" spans="1:18" ht="16.7" customHeight="1" x14ac:dyDescent="0.2">
      <c r="A8" s="99"/>
      <c r="B8" s="38">
        <v>500</v>
      </c>
      <c r="C8" s="58">
        <v>106</v>
      </c>
      <c r="D8" s="34"/>
      <c r="E8" s="47">
        <v>148</v>
      </c>
      <c r="F8" s="34"/>
      <c r="G8" s="47">
        <v>232</v>
      </c>
      <c r="H8" s="40"/>
      <c r="M8" s="82"/>
      <c r="N8" s="85"/>
      <c r="O8" s="85"/>
      <c r="P8" s="85"/>
      <c r="Q8" s="86"/>
      <c r="R8" s="13"/>
    </row>
    <row r="9" spans="1:18" ht="16.7" customHeight="1" x14ac:dyDescent="0.2">
      <c r="A9" s="99"/>
      <c r="B9" s="37">
        <v>600</v>
      </c>
      <c r="C9" s="58">
        <v>122</v>
      </c>
      <c r="D9" s="34"/>
      <c r="E9" s="47">
        <v>174</v>
      </c>
      <c r="F9" s="34"/>
      <c r="G9" s="47">
        <v>269</v>
      </c>
      <c r="H9" s="40"/>
      <c r="M9" s="82"/>
      <c r="N9" s="85"/>
      <c r="O9" s="85"/>
      <c r="P9" s="85"/>
      <c r="Q9" s="86"/>
      <c r="R9" s="13"/>
    </row>
    <row r="10" spans="1:18" ht="16.7" customHeight="1" x14ac:dyDescent="0.2">
      <c r="A10" s="99"/>
      <c r="B10" s="38">
        <v>700</v>
      </c>
      <c r="C10" s="58">
        <v>147</v>
      </c>
      <c r="D10" s="34"/>
      <c r="E10" s="47">
        <v>236</v>
      </c>
      <c r="F10" s="34"/>
      <c r="G10" s="47">
        <v>322</v>
      </c>
      <c r="H10" s="40"/>
      <c r="M10" s="82"/>
      <c r="N10" s="85"/>
      <c r="O10" s="85"/>
      <c r="P10" s="85"/>
      <c r="Q10" s="86"/>
    </row>
    <row r="11" spans="1:18" ht="16.7" customHeight="1" x14ac:dyDescent="0.2">
      <c r="A11" s="99"/>
      <c r="B11" s="37">
        <v>800</v>
      </c>
      <c r="C11" s="58">
        <v>162</v>
      </c>
      <c r="D11" s="34"/>
      <c r="E11" s="47">
        <v>263</v>
      </c>
      <c r="F11" s="34"/>
      <c r="G11" s="47">
        <v>355</v>
      </c>
      <c r="H11" s="40"/>
      <c r="I11" s="71"/>
      <c r="J11" s="72"/>
      <c r="K11" s="72"/>
      <c r="L11" s="73"/>
      <c r="M11" s="82"/>
      <c r="N11" s="85"/>
      <c r="O11" s="85"/>
      <c r="P11" s="85"/>
      <c r="Q11" s="86"/>
    </row>
    <row r="12" spans="1:18" ht="16.7" customHeight="1" x14ac:dyDescent="0.2">
      <c r="A12" s="99"/>
      <c r="B12" s="38">
        <v>900</v>
      </c>
      <c r="C12" s="58">
        <v>186</v>
      </c>
      <c r="D12" s="34"/>
      <c r="E12" s="47">
        <v>303</v>
      </c>
      <c r="F12" s="34"/>
      <c r="G12" s="47">
        <v>410</v>
      </c>
      <c r="H12" s="40"/>
      <c r="I12" s="74"/>
      <c r="J12" s="75"/>
      <c r="K12" s="15"/>
      <c r="L12" s="75"/>
      <c r="M12" s="82"/>
      <c r="N12" s="85"/>
      <c r="O12" s="85"/>
      <c r="P12" s="85"/>
      <c r="Q12" s="86"/>
    </row>
    <row r="13" spans="1:18" ht="16.7" customHeight="1" x14ac:dyDescent="0.2">
      <c r="A13" s="99"/>
      <c r="B13" s="37">
        <v>1000</v>
      </c>
      <c r="C13" s="58">
        <v>202</v>
      </c>
      <c r="D13" s="69">
        <v>1.2470000000000001</v>
      </c>
      <c r="E13" s="47">
        <v>328</v>
      </c>
      <c r="F13" s="55">
        <v>1.2649999999999999</v>
      </c>
      <c r="G13" s="47">
        <v>444</v>
      </c>
      <c r="H13" s="56">
        <v>1.2989999999999999</v>
      </c>
      <c r="I13" s="73"/>
      <c r="J13" s="71"/>
      <c r="K13" s="71"/>
      <c r="L13" s="71"/>
      <c r="M13" s="82"/>
      <c r="N13" s="85"/>
      <c r="O13" s="85"/>
      <c r="P13" s="85"/>
      <c r="Q13" s="86"/>
    </row>
    <row r="14" spans="1:18" ht="16.7" customHeight="1" x14ac:dyDescent="0.2">
      <c r="A14" s="99"/>
      <c r="B14" s="38">
        <v>1100</v>
      </c>
      <c r="C14" s="58">
        <v>227</v>
      </c>
      <c r="D14" s="34"/>
      <c r="E14" s="47">
        <v>369</v>
      </c>
      <c r="F14" s="34"/>
      <c r="G14" s="47">
        <v>497</v>
      </c>
      <c r="H14" s="40"/>
      <c r="I14" s="73"/>
      <c r="J14" s="76"/>
      <c r="K14" s="76"/>
      <c r="L14" s="76"/>
      <c r="M14" s="82"/>
      <c r="N14" s="85"/>
      <c r="O14" s="85"/>
      <c r="P14" s="85"/>
      <c r="Q14" s="86"/>
    </row>
    <row r="15" spans="1:18" ht="16.7" customHeight="1" x14ac:dyDescent="0.2">
      <c r="A15" s="99"/>
      <c r="B15" s="39">
        <v>1200</v>
      </c>
      <c r="C15" s="58">
        <v>243</v>
      </c>
      <c r="D15" s="34"/>
      <c r="E15" s="47">
        <v>395</v>
      </c>
      <c r="F15" s="34"/>
      <c r="G15" s="47">
        <v>532</v>
      </c>
      <c r="H15" s="40"/>
      <c r="M15" s="82"/>
      <c r="N15" s="85"/>
      <c r="O15" s="85"/>
      <c r="P15" s="85"/>
      <c r="Q15" s="86"/>
    </row>
    <row r="16" spans="1:18" s="13" customFormat="1" ht="16.7" customHeight="1" x14ac:dyDescent="0.2">
      <c r="A16" s="99"/>
      <c r="B16" s="66">
        <v>1300</v>
      </c>
      <c r="C16" s="58">
        <v>263</v>
      </c>
      <c r="D16" s="34"/>
      <c r="E16" s="47">
        <v>428</v>
      </c>
      <c r="F16" s="34"/>
      <c r="G16" s="47">
        <v>576</v>
      </c>
      <c r="H16" s="40"/>
      <c r="M16" s="82"/>
      <c r="N16" s="87"/>
      <c r="O16" s="87"/>
      <c r="P16" s="87"/>
      <c r="Q16" s="86"/>
    </row>
    <row r="17" spans="1:17" ht="16.7" customHeight="1" x14ac:dyDescent="0.2">
      <c r="A17" s="99"/>
      <c r="B17" s="37">
        <v>1400</v>
      </c>
      <c r="C17" s="58">
        <v>283</v>
      </c>
      <c r="D17" s="34"/>
      <c r="E17" s="47">
        <v>461</v>
      </c>
      <c r="F17" s="34"/>
      <c r="G17" s="47">
        <v>620</v>
      </c>
      <c r="H17" s="40"/>
      <c r="M17" s="82"/>
      <c r="N17" s="85"/>
      <c r="O17" s="85"/>
      <c r="P17" s="85"/>
      <c r="Q17" s="86"/>
    </row>
    <row r="18" spans="1:17" ht="16.7" customHeight="1" x14ac:dyDescent="0.2">
      <c r="A18" s="99"/>
      <c r="B18" s="66">
        <v>1600</v>
      </c>
      <c r="C18" s="58">
        <v>339</v>
      </c>
      <c r="D18" s="34"/>
      <c r="E18" s="47">
        <v>552</v>
      </c>
      <c r="F18" s="34"/>
      <c r="G18" s="47">
        <v>742</v>
      </c>
      <c r="H18" s="40"/>
      <c r="M18" s="82"/>
      <c r="N18" s="85"/>
      <c r="O18" s="85"/>
      <c r="P18" s="85"/>
      <c r="Q18" s="86"/>
    </row>
    <row r="19" spans="1:17" ht="16.7" customHeight="1" x14ac:dyDescent="0.2">
      <c r="A19" s="99"/>
      <c r="B19" s="37">
        <v>1800</v>
      </c>
      <c r="C19" s="58">
        <v>364</v>
      </c>
      <c r="D19" s="34"/>
      <c r="E19" s="47">
        <v>592</v>
      </c>
      <c r="F19" s="34"/>
      <c r="G19" s="47">
        <v>795</v>
      </c>
      <c r="H19" s="40"/>
      <c r="M19" s="82"/>
      <c r="N19" s="85"/>
      <c r="O19" s="85"/>
      <c r="P19" s="85"/>
      <c r="Q19" s="86"/>
    </row>
    <row r="20" spans="1:17" ht="16.7" customHeight="1" x14ac:dyDescent="0.2">
      <c r="A20" s="99"/>
      <c r="B20" s="66">
        <v>2000</v>
      </c>
      <c r="C20" s="58">
        <v>404</v>
      </c>
      <c r="D20" s="34"/>
      <c r="E20" s="47">
        <v>658</v>
      </c>
      <c r="F20" s="34"/>
      <c r="G20" s="47">
        <v>883</v>
      </c>
      <c r="H20" s="40"/>
      <c r="M20" s="82"/>
      <c r="N20" s="85"/>
      <c r="O20" s="85"/>
      <c r="P20" s="85"/>
      <c r="Q20" s="86"/>
    </row>
    <row r="21" spans="1:17" ht="16.7" customHeight="1" x14ac:dyDescent="0.2">
      <c r="A21" s="99"/>
      <c r="B21" s="37">
        <v>2300</v>
      </c>
      <c r="C21" s="58">
        <v>444</v>
      </c>
      <c r="D21" s="34"/>
      <c r="E21" s="47">
        <v>757</v>
      </c>
      <c r="F21" s="34"/>
      <c r="G21" s="47">
        <v>1089</v>
      </c>
      <c r="H21" s="40"/>
      <c r="J21" s="64"/>
      <c r="M21" s="82"/>
      <c r="N21" s="85"/>
      <c r="O21" s="85"/>
      <c r="P21" s="85"/>
      <c r="Q21" s="83"/>
    </row>
    <row r="22" spans="1:17" ht="16.7" customHeight="1" x14ac:dyDescent="0.2">
      <c r="A22" s="99"/>
      <c r="B22" s="66"/>
      <c r="C22" s="58"/>
      <c r="D22" s="34"/>
      <c r="E22" s="47"/>
      <c r="F22" s="34"/>
      <c r="G22" s="47"/>
      <c r="H22" s="40"/>
      <c r="M22" s="82"/>
      <c r="N22" s="83"/>
      <c r="O22" s="83"/>
      <c r="P22" s="83"/>
      <c r="Q22" s="83"/>
    </row>
    <row r="23" spans="1:17" ht="16.7" customHeight="1" thickBot="1" x14ac:dyDescent="0.25">
      <c r="A23" s="100"/>
      <c r="B23" s="67"/>
      <c r="C23" s="59"/>
      <c r="D23" s="35"/>
      <c r="E23" s="48"/>
      <c r="F23" s="35"/>
      <c r="G23" s="48"/>
      <c r="H23" s="41"/>
      <c r="J23" s="65"/>
      <c r="L23" s="65"/>
      <c r="M23" s="65"/>
    </row>
    <row r="24" spans="1:17" ht="97.5" customHeight="1" thickBot="1" x14ac:dyDescent="0.25">
      <c r="A24" s="5"/>
      <c r="B24" s="1"/>
      <c r="C24" s="60" t="s">
        <v>15</v>
      </c>
      <c r="D24" s="4"/>
      <c r="E24" s="4"/>
      <c r="F24" s="4"/>
      <c r="G24" s="4"/>
      <c r="H24" s="4"/>
      <c r="J24" t="s">
        <v>8</v>
      </c>
    </row>
    <row r="25" spans="1:17" ht="29.25" customHeight="1" x14ac:dyDescent="0.2">
      <c r="A25" s="98" t="s">
        <v>6</v>
      </c>
      <c r="B25" s="101" t="s">
        <v>11</v>
      </c>
      <c r="C25" s="102"/>
      <c r="D25" s="103"/>
      <c r="E25" s="101" t="s">
        <v>12</v>
      </c>
      <c r="F25" s="104"/>
      <c r="G25" s="101" t="s">
        <v>13</v>
      </c>
      <c r="H25" s="104"/>
    </row>
    <row r="26" spans="1:17" ht="22.5" customHeight="1" x14ac:dyDescent="0.2">
      <c r="A26" s="99"/>
      <c r="B26" s="81" t="s">
        <v>20</v>
      </c>
      <c r="C26" s="107" t="s">
        <v>2</v>
      </c>
      <c r="D26" s="106"/>
      <c r="E26" s="105" t="s">
        <v>2</v>
      </c>
      <c r="F26" s="106"/>
      <c r="G26" s="105" t="s">
        <v>2</v>
      </c>
      <c r="H26" s="106"/>
    </row>
    <row r="27" spans="1:17" ht="21" customHeight="1" thickBot="1" x14ac:dyDescent="0.25">
      <c r="A27" s="99"/>
      <c r="B27" s="36" t="s">
        <v>1</v>
      </c>
      <c r="C27" s="9" t="s">
        <v>0</v>
      </c>
      <c r="D27" s="2" t="s">
        <v>9</v>
      </c>
      <c r="E27" s="10" t="s">
        <v>0</v>
      </c>
      <c r="F27" s="2" t="s">
        <v>9</v>
      </c>
      <c r="G27" s="44" t="s">
        <v>0</v>
      </c>
      <c r="H27" s="45" t="s">
        <v>9</v>
      </c>
    </row>
    <row r="28" spans="1:17" ht="18.75" customHeight="1" thickBot="1" x14ac:dyDescent="0.25">
      <c r="A28" s="99"/>
      <c r="B28" s="39">
        <v>400</v>
      </c>
      <c r="C28" s="58">
        <v>112</v>
      </c>
      <c r="D28" s="3"/>
      <c r="E28" s="47">
        <v>179</v>
      </c>
      <c r="F28" s="42"/>
      <c r="G28" s="49">
        <v>245</v>
      </c>
      <c r="H28" s="46"/>
    </row>
    <row r="29" spans="1:17" ht="15" customHeight="1" thickBot="1" x14ac:dyDescent="0.25">
      <c r="A29" s="99"/>
      <c r="B29" s="38">
        <v>500</v>
      </c>
      <c r="C29" s="58">
        <v>144</v>
      </c>
      <c r="D29" s="3"/>
      <c r="E29" s="47">
        <v>230</v>
      </c>
      <c r="F29" s="42"/>
      <c r="G29" s="49">
        <v>315</v>
      </c>
      <c r="H29" s="42"/>
    </row>
    <row r="30" spans="1:17" ht="16.5" customHeight="1" thickBot="1" x14ac:dyDescent="0.25">
      <c r="A30" s="99"/>
      <c r="B30" s="39">
        <v>600</v>
      </c>
      <c r="C30" s="58">
        <v>166</v>
      </c>
      <c r="D30" s="3"/>
      <c r="E30" s="47">
        <v>266</v>
      </c>
      <c r="F30" s="42"/>
      <c r="G30" s="49">
        <v>364</v>
      </c>
      <c r="H30" s="42"/>
    </row>
    <row r="31" spans="1:17" ht="15.75" customHeight="1" thickBot="1" x14ac:dyDescent="0.25">
      <c r="A31" s="99"/>
      <c r="B31" s="38">
        <v>700</v>
      </c>
      <c r="C31" s="58">
        <v>199</v>
      </c>
      <c r="D31" s="3"/>
      <c r="E31" s="47">
        <v>318</v>
      </c>
      <c r="F31" s="42"/>
      <c r="G31" s="49">
        <v>436</v>
      </c>
      <c r="H31" s="42"/>
    </row>
    <row r="32" spans="1:17" ht="15.75" customHeight="1" thickBot="1" x14ac:dyDescent="0.25">
      <c r="A32" s="99"/>
      <c r="B32" s="39">
        <v>800</v>
      </c>
      <c r="C32" s="58">
        <v>221</v>
      </c>
      <c r="D32" s="3"/>
      <c r="E32" s="47">
        <v>353</v>
      </c>
      <c r="F32" s="42"/>
      <c r="G32" s="49">
        <v>482</v>
      </c>
      <c r="H32" s="42"/>
      <c r="I32" s="71"/>
      <c r="J32" s="72"/>
      <c r="K32" s="72"/>
      <c r="L32" s="73"/>
      <c r="M32" s="73"/>
    </row>
    <row r="33" spans="1:13" ht="16.5" customHeight="1" thickBot="1" x14ac:dyDescent="0.25">
      <c r="A33" s="99"/>
      <c r="B33" s="38">
        <v>900</v>
      </c>
      <c r="C33" s="58">
        <v>154</v>
      </c>
      <c r="D33" s="3"/>
      <c r="E33" s="47">
        <v>406</v>
      </c>
      <c r="F33" s="42"/>
      <c r="G33" s="49">
        <v>554</v>
      </c>
      <c r="H33" s="42"/>
      <c r="I33" s="74"/>
      <c r="J33" s="75"/>
      <c r="K33" s="15"/>
      <c r="L33" s="15"/>
      <c r="M33" s="15"/>
    </row>
    <row r="34" spans="1:13" ht="16.5" customHeight="1" thickBot="1" x14ac:dyDescent="0.25">
      <c r="A34" s="99"/>
      <c r="B34" s="39">
        <v>1000</v>
      </c>
      <c r="C34" s="58">
        <v>274</v>
      </c>
      <c r="D34" s="52">
        <v>1.2470000000000001</v>
      </c>
      <c r="E34" s="47">
        <v>440</v>
      </c>
      <c r="F34" s="54">
        <v>1.2649999999999999</v>
      </c>
      <c r="G34" s="49">
        <v>602</v>
      </c>
      <c r="H34" s="53">
        <v>1.2989999999999999</v>
      </c>
      <c r="I34" s="73"/>
      <c r="J34" s="71"/>
      <c r="K34" s="71"/>
      <c r="L34" s="71"/>
      <c r="M34" s="71"/>
    </row>
    <row r="35" spans="1:13" ht="18.75" customHeight="1" thickBot="1" x14ac:dyDescent="0.25">
      <c r="A35" s="99"/>
      <c r="B35" s="38">
        <v>1100</v>
      </c>
      <c r="C35" s="58">
        <v>307</v>
      </c>
      <c r="D35" s="3"/>
      <c r="E35" s="47">
        <v>492</v>
      </c>
      <c r="F35" s="42"/>
      <c r="G35" s="49">
        <v>674</v>
      </c>
      <c r="H35" s="42"/>
      <c r="I35" s="73"/>
      <c r="J35" s="76"/>
      <c r="K35" s="76"/>
      <c r="L35" s="76"/>
      <c r="M35" s="76"/>
    </row>
    <row r="36" spans="1:13" ht="17.25" customHeight="1" thickBot="1" x14ac:dyDescent="0.25">
      <c r="A36" s="99"/>
      <c r="B36" s="39">
        <v>1200</v>
      </c>
      <c r="C36" s="58">
        <v>330</v>
      </c>
      <c r="D36" s="3"/>
      <c r="E36" s="47">
        <v>527</v>
      </c>
      <c r="F36" s="42"/>
      <c r="G36" s="49">
        <v>722</v>
      </c>
      <c r="H36" s="42"/>
    </row>
    <row r="37" spans="1:13" s="13" customFormat="1" ht="17.25" customHeight="1" thickBot="1" x14ac:dyDescent="0.25">
      <c r="A37" s="99"/>
      <c r="B37" s="66">
        <v>1300</v>
      </c>
      <c r="C37" s="58">
        <v>357</v>
      </c>
      <c r="D37" s="3"/>
      <c r="E37" s="47">
        <v>571</v>
      </c>
      <c r="F37" s="42"/>
      <c r="G37" s="49">
        <v>781</v>
      </c>
      <c r="H37" s="42"/>
    </row>
    <row r="38" spans="1:13" ht="16.5" customHeight="1" thickBot="1" x14ac:dyDescent="0.25">
      <c r="A38" s="99"/>
      <c r="B38" s="37">
        <v>1400</v>
      </c>
      <c r="C38" s="58">
        <v>384</v>
      </c>
      <c r="D38" s="3"/>
      <c r="E38" s="47">
        <v>614</v>
      </c>
      <c r="F38" s="42"/>
      <c r="G38" s="49">
        <v>841</v>
      </c>
      <c r="H38" s="42"/>
    </row>
    <row r="39" spans="1:13" ht="15.75" customHeight="1" thickBot="1" x14ac:dyDescent="0.25">
      <c r="A39" s="99"/>
      <c r="B39" s="66">
        <v>1600</v>
      </c>
      <c r="C39" s="58">
        <v>438</v>
      </c>
      <c r="D39" s="3"/>
      <c r="E39" s="47">
        <v>701</v>
      </c>
      <c r="F39" s="42"/>
      <c r="G39" s="49">
        <v>960</v>
      </c>
      <c r="H39" s="42"/>
    </row>
    <row r="40" spans="1:13" ht="17.25" customHeight="1" thickBot="1" x14ac:dyDescent="0.25">
      <c r="A40" s="99"/>
      <c r="B40" s="37">
        <v>1800</v>
      </c>
      <c r="C40" s="58">
        <v>493</v>
      </c>
      <c r="D40" s="3"/>
      <c r="E40" s="47">
        <v>788</v>
      </c>
      <c r="F40" s="42"/>
      <c r="G40" s="49">
        <v>1078</v>
      </c>
      <c r="H40" s="42"/>
    </row>
    <row r="41" spans="1:13" ht="18.75" customHeight="1" thickBot="1" x14ac:dyDescent="0.25">
      <c r="A41" s="99"/>
      <c r="B41" s="66">
        <v>2000</v>
      </c>
      <c r="C41" s="58">
        <v>547</v>
      </c>
      <c r="D41" s="3"/>
      <c r="E41" s="47">
        <v>876</v>
      </c>
      <c r="F41" s="42"/>
      <c r="G41" s="49">
        <v>1198</v>
      </c>
      <c r="H41" s="42"/>
    </row>
    <row r="42" spans="1:13" ht="18.75" customHeight="1" x14ac:dyDescent="0.2">
      <c r="A42" s="99"/>
      <c r="B42" s="37">
        <v>2300</v>
      </c>
      <c r="C42" s="58">
        <v>602</v>
      </c>
      <c r="D42" s="3"/>
      <c r="E42" s="47">
        <v>962</v>
      </c>
      <c r="F42" s="42"/>
      <c r="G42" s="49">
        <v>1318</v>
      </c>
      <c r="H42" s="42"/>
      <c r="J42" s="64"/>
    </row>
    <row r="43" spans="1:13" ht="18.75" customHeight="1" x14ac:dyDescent="0.2">
      <c r="A43" s="99"/>
      <c r="B43" s="66"/>
      <c r="C43" s="58"/>
      <c r="D43" s="3"/>
      <c r="E43" s="47"/>
      <c r="F43" s="42"/>
      <c r="G43" s="47"/>
      <c r="H43" s="42"/>
      <c r="J43" s="63"/>
      <c r="K43" s="63"/>
      <c r="L43" s="63"/>
      <c r="M43" s="63"/>
    </row>
    <row r="44" spans="1:13" ht="18.75" customHeight="1" thickBot="1" x14ac:dyDescent="0.25">
      <c r="A44" s="100"/>
      <c r="B44" s="67"/>
      <c r="C44" s="59"/>
      <c r="D44" s="12"/>
      <c r="E44" s="48"/>
      <c r="F44" s="43"/>
      <c r="G44" s="48"/>
      <c r="H44" s="43"/>
      <c r="J44" s="65"/>
      <c r="L44" s="65"/>
      <c r="M44" s="65"/>
    </row>
    <row r="45" spans="1:13" ht="97.5" customHeight="1" thickBot="1" x14ac:dyDescent="0.25">
      <c r="A45" s="6"/>
      <c r="B45" s="1"/>
      <c r="C45" s="60" t="s">
        <v>16</v>
      </c>
      <c r="D45" s="4"/>
      <c r="E45" s="4"/>
      <c r="F45" s="4"/>
      <c r="G45" s="4"/>
      <c r="H45" s="4"/>
    </row>
    <row r="46" spans="1:13" ht="27" customHeight="1" x14ac:dyDescent="0.2">
      <c r="A46" s="98" t="s">
        <v>5</v>
      </c>
      <c r="B46" s="101" t="s">
        <v>11</v>
      </c>
      <c r="C46" s="102"/>
      <c r="D46" s="103"/>
      <c r="E46" s="101" t="s">
        <v>12</v>
      </c>
      <c r="F46" s="104"/>
      <c r="G46" s="101" t="s">
        <v>13</v>
      </c>
      <c r="H46" s="104"/>
    </row>
    <row r="47" spans="1:13" ht="20.25" customHeight="1" x14ac:dyDescent="0.2">
      <c r="A47" s="99"/>
      <c r="B47" s="81" t="s">
        <v>20</v>
      </c>
      <c r="C47" s="107" t="s">
        <v>2</v>
      </c>
      <c r="D47" s="106"/>
      <c r="E47" s="105" t="s">
        <v>2</v>
      </c>
      <c r="F47" s="106"/>
      <c r="G47" s="105" t="s">
        <v>2</v>
      </c>
      <c r="H47" s="106"/>
    </row>
    <row r="48" spans="1:13" ht="16.899999999999999" customHeight="1" x14ac:dyDescent="0.2">
      <c r="A48" s="99"/>
      <c r="B48" s="36" t="s">
        <v>1</v>
      </c>
      <c r="C48" s="9" t="s">
        <v>0</v>
      </c>
      <c r="D48" s="2" t="s">
        <v>9</v>
      </c>
      <c r="E48" s="10" t="s">
        <v>0</v>
      </c>
      <c r="F48" s="2" t="s">
        <v>9</v>
      </c>
      <c r="G48" s="10" t="s">
        <v>0</v>
      </c>
      <c r="H48" s="2" t="s">
        <v>9</v>
      </c>
    </row>
    <row r="49" spans="1:13" ht="16.899999999999999" customHeight="1" x14ac:dyDescent="0.2">
      <c r="A49" s="99"/>
      <c r="B49" s="39">
        <v>400</v>
      </c>
      <c r="C49" s="58">
        <v>137</v>
      </c>
      <c r="D49" s="3"/>
      <c r="E49" s="50">
        <v>218</v>
      </c>
      <c r="F49" s="3"/>
      <c r="G49" s="47">
        <v>299</v>
      </c>
      <c r="H49" s="42"/>
      <c r="I49" s="11"/>
      <c r="L49" s="11"/>
    </row>
    <row r="50" spans="1:13" ht="16.899999999999999" customHeight="1" x14ac:dyDescent="0.2">
      <c r="A50" s="99"/>
      <c r="B50" s="38">
        <v>500</v>
      </c>
      <c r="C50" s="58">
        <v>177</v>
      </c>
      <c r="D50" s="3"/>
      <c r="E50" s="50">
        <v>282</v>
      </c>
      <c r="F50" s="3"/>
      <c r="G50" s="47">
        <v>386</v>
      </c>
      <c r="H50" s="42"/>
      <c r="I50" s="11"/>
      <c r="L50" s="11"/>
    </row>
    <row r="51" spans="1:13" ht="16.899999999999999" customHeight="1" x14ac:dyDescent="0.2">
      <c r="A51" s="99"/>
      <c r="B51" s="39">
        <v>600</v>
      </c>
      <c r="C51" s="58">
        <v>203</v>
      </c>
      <c r="D51" s="3"/>
      <c r="E51" s="50">
        <v>325</v>
      </c>
      <c r="F51" s="3"/>
      <c r="G51" s="47">
        <v>445</v>
      </c>
      <c r="H51" s="42"/>
      <c r="I51" s="11"/>
      <c r="L51" s="11"/>
    </row>
    <row r="52" spans="1:13" ht="16.899999999999999" customHeight="1" x14ac:dyDescent="0.2">
      <c r="A52" s="99"/>
      <c r="B52" s="38">
        <v>700</v>
      </c>
      <c r="C52" s="58">
        <v>243</v>
      </c>
      <c r="D52" s="3"/>
      <c r="E52" s="50">
        <v>389</v>
      </c>
      <c r="F52" s="3"/>
      <c r="G52" s="47">
        <v>532</v>
      </c>
      <c r="H52" s="42"/>
      <c r="I52" s="11"/>
      <c r="L52" s="11"/>
    </row>
    <row r="53" spans="1:13" ht="16.899999999999999" customHeight="1" x14ac:dyDescent="0.2">
      <c r="A53" s="99"/>
      <c r="B53" s="39">
        <v>800</v>
      </c>
      <c r="C53" s="58">
        <v>270</v>
      </c>
      <c r="D53" s="3"/>
      <c r="E53" s="50">
        <v>432</v>
      </c>
      <c r="F53" s="3"/>
      <c r="G53" s="47">
        <v>590</v>
      </c>
      <c r="H53" s="42"/>
      <c r="I53" s="71"/>
      <c r="J53" s="72"/>
      <c r="K53" s="72"/>
      <c r="L53" s="73"/>
      <c r="M53" s="73"/>
    </row>
    <row r="54" spans="1:13" ht="16.899999999999999" customHeight="1" x14ac:dyDescent="0.2">
      <c r="A54" s="99"/>
      <c r="B54" s="38">
        <v>900</v>
      </c>
      <c r="C54" s="58">
        <v>310</v>
      </c>
      <c r="D54" s="3"/>
      <c r="E54" s="50">
        <v>496</v>
      </c>
      <c r="F54" s="3"/>
      <c r="G54" s="47">
        <v>679</v>
      </c>
      <c r="H54" s="42"/>
      <c r="I54" s="74"/>
      <c r="J54" s="75"/>
      <c r="K54" s="15"/>
      <c r="L54" s="15"/>
      <c r="M54" s="15"/>
    </row>
    <row r="55" spans="1:13" ht="16.899999999999999" customHeight="1" x14ac:dyDescent="0.2">
      <c r="A55" s="99"/>
      <c r="B55" s="39">
        <v>1000</v>
      </c>
      <c r="C55" s="58">
        <v>336</v>
      </c>
      <c r="D55" s="52">
        <v>1.2470000000000001</v>
      </c>
      <c r="E55" s="50">
        <v>538</v>
      </c>
      <c r="F55" s="52">
        <v>1.2649999999999999</v>
      </c>
      <c r="G55" s="47">
        <v>737</v>
      </c>
      <c r="H55" s="53">
        <v>1.2989999999999999</v>
      </c>
      <c r="I55" s="73"/>
      <c r="J55" s="71"/>
      <c r="K55" s="71"/>
      <c r="L55" s="71"/>
      <c r="M55" s="79"/>
    </row>
    <row r="56" spans="1:13" ht="16.899999999999999" customHeight="1" x14ac:dyDescent="0.2">
      <c r="A56" s="99"/>
      <c r="B56" s="38">
        <v>1100</v>
      </c>
      <c r="C56" s="58">
        <v>377</v>
      </c>
      <c r="D56" s="3"/>
      <c r="E56" s="50">
        <v>602</v>
      </c>
      <c r="F56" s="3"/>
      <c r="G56" s="47">
        <v>825</v>
      </c>
      <c r="H56" s="42"/>
      <c r="I56" s="73"/>
      <c r="J56" s="76"/>
      <c r="K56" s="76"/>
      <c r="L56" s="76"/>
      <c r="M56" s="76"/>
    </row>
    <row r="57" spans="1:13" ht="16.899999999999999" customHeight="1" x14ac:dyDescent="0.2">
      <c r="A57" s="99"/>
      <c r="B57" s="39">
        <v>1200</v>
      </c>
      <c r="C57" s="58">
        <v>403</v>
      </c>
      <c r="D57" s="3"/>
      <c r="E57" s="50">
        <v>645</v>
      </c>
      <c r="F57" s="3"/>
      <c r="G57" s="47">
        <v>882</v>
      </c>
      <c r="H57" s="42"/>
      <c r="I57" s="11"/>
      <c r="L57" s="11"/>
    </row>
    <row r="58" spans="1:13" s="13" customFormat="1" ht="16.899999999999999" customHeight="1" x14ac:dyDescent="0.2">
      <c r="A58" s="99"/>
      <c r="B58" s="66">
        <v>1300</v>
      </c>
      <c r="C58" s="58">
        <v>436</v>
      </c>
      <c r="D58" s="3"/>
      <c r="E58" s="50">
        <v>698</v>
      </c>
      <c r="F58" s="3"/>
      <c r="G58" s="47">
        <v>956</v>
      </c>
      <c r="H58" s="42"/>
      <c r="I58" s="11"/>
      <c r="L58" s="11"/>
    </row>
    <row r="59" spans="1:13" ht="16.899999999999999" customHeight="1" x14ac:dyDescent="0.2">
      <c r="A59" s="99"/>
      <c r="B59" s="37">
        <v>1400</v>
      </c>
      <c r="C59" s="58">
        <v>470</v>
      </c>
      <c r="D59" s="3"/>
      <c r="E59" s="50">
        <v>752</v>
      </c>
      <c r="F59" s="3"/>
      <c r="G59" s="47">
        <v>1029</v>
      </c>
      <c r="H59" s="42"/>
      <c r="I59" s="11"/>
      <c r="L59" s="11"/>
    </row>
    <row r="60" spans="1:13" ht="16.899999999999999" customHeight="1" x14ac:dyDescent="0.2">
      <c r="A60" s="99"/>
      <c r="B60" s="66">
        <v>1600</v>
      </c>
      <c r="C60" s="58">
        <v>537</v>
      </c>
      <c r="D60" s="3"/>
      <c r="E60" s="50">
        <v>858</v>
      </c>
      <c r="F60" s="3"/>
      <c r="G60" s="47">
        <v>1175</v>
      </c>
      <c r="H60" s="42"/>
      <c r="I60" s="11"/>
      <c r="L60" s="11"/>
    </row>
    <row r="61" spans="1:13" ht="16.899999999999999" customHeight="1" x14ac:dyDescent="0.2">
      <c r="A61" s="99"/>
      <c r="B61" s="37">
        <v>1800</v>
      </c>
      <c r="C61" s="58">
        <v>603</v>
      </c>
      <c r="D61" s="3"/>
      <c r="E61" s="50">
        <v>965</v>
      </c>
      <c r="F61" s="3"/>
      <c r="G61" s="47">
        <v>1321</v>
      </c>
      <c r="H61" s="42"/>
      <c r="I61" s="11"/>
      <c r="L61" s="11"/>
    </row>
    <row r="62" spans="1:13" ht="16.899999999999999" customHeight="1" x14ac:dyDescent="0.2">
      <c r="A62" s="99"/>
      <c r="B62" s="66">
        <v>2000</v>
      </c>
      <c r="C62" s="58">
        <v>670</v>
      </c>
      <c r="D62" s="3"/>
      <c r="E62" s="50">
        <v>1071</v>
      </c>
      <c r="F62" s="3"/>
      <c r="G62" s="47">
        <v>1466</v>
      </c>
      <c r="H62" s="42"/>
      <c r="I62" s="11"/>
      <c r="L62" s="11"/>
    </row>
    <row r="63" spans="1:13" ht="16.899999999999999" customHeight="1" x14ac:dyDescent="0.2">
      <c r="A63" s="99"/>
      <c r="B63" s="37">
        <v>2300</v>
      </c>
      <c r="C63" s="58">
        <v>736</v>
      </c>
      <c r="D63" s="3"/>
      <c r="E63" s="50">
        <v>1178</v>
      </c>
      <c r="F63" s="3"/>
      <c r="G63" s="47">
        <v>1612</v>
      </c>
      <c r="H63" s="42"/>
      <c r="I63" s="11"/>
      <c r="J63" s="64"/>
      <c r="L63" s="11"/>
    </row>
    <row r="64" spans="1:13" ht="16.899999999999999" customHeight="1" x14ac:dyDescent="0.2">
      <c r="A64" s="99"/>
      <c r="B64" s="66"/>
      <c r="C64" s="58"/>
      <c r="D64" s="3"/>
      <c r="E64" s="50"/>
      <c r="F64" s="3"/>
      <c r="G64" s="47"/>
      <c r="H64" s="42"/>
      <c r="I64" s="11"/>
      <c r="J64" s="63"/>
      <c r="K64" s="63"/>
      <c r="L64" s="62"/>
      <c r="M64" s="63"/>
    </row>
    <row r="65" spans="1:14" ht="16.899999999999999" customHeight="1" thickBot="1" x14ac:dyDescent="0.25">
      <c r="A65" s="100"/>
      <c r="B65" s="67"/>
      <c r="C65" s="59"/>
      <c r="D65" s="12"/>
      <c r="E65" s="51"/>
      <c r="F65" s="12"/>
      <c r="G65" s="48"/>
      <c r="H65" s="12"/>
      <c r="I65" s="11"/>
      <c r="J65" s="65"/>
      <c r="L65" s="65"/>
      <c r="M65" s="65"/>
    </row>
    <row r="66" spans="1:14" ht="108" customHeight="1" thickBot="1" x14ac:dyDescent="0.25">
      <c r="A66" s="6"/>
      <c r="B66" s="1"/>
      <c r="C66" s="60" t="s">
        <v>17</v>
      </c>
      <c r="D66" s="4"/>
      <c r="E66" s="4"/>
      <c r="F66" s="4"/>
      <c r="G66" s="4"/>
      <c r="H66" s="4"/>
    </row>
    <row r="67" spans="1:14" ht="26.25" customHeight="1" x14ac:dyDescent="0.2">
      <c r="A67" s="98" t="s">
        <v>4</v>
      </c>
      <c r="B67" s="101" t="s">
        <v>11</v>
      </c>
      <c r="C67" s="102"/>
      <c r="D67" s="103"/>
      <c r="E67" s="101" t="s">
        <v>12</v>
      </c>
      <c r="F67" s="104"/>
      <c r="G67" s="101" t="s">
        <v>13</v>
      </c>
      <c r="H67" s="104"/>
    </row>
    <row r="68" spans="1:14" ht="18" customHeight="1" x14ac:dyDescent="0.2">
      <c r="A68" s="99"/>
      <c r="B68" s="81" t="s">
        <v>20</v>
      </c>
      <c r="C68" s="107" t="s">
        <v>2</v>
      </c>
      <c r="D68" s="106"/>
      <c r="E68" s="105" t="s">
        <v>2</v>
      </c>
      <c r="F68" s="106"/>
      <c r="G68" s="105" t="s">
        <v>2</v>
      </c>
      <c r="H68" s="106"/>
    </row>
    <row r="69" spans="1:14" ht="16.899999999999999" customHeight="1" x14ac:dyDescent="0.2">
      <c r="A69" s="99"/>
      <c r="B69" s="36" t="s">
        <v>1</v>
      </c>
      <c r="C69" s="9" t="s">
        <v>0</v>
      </c>
      <c r="D69" s="2" t="s">
        <v>9</v>
      </c>
      <c r="E69" s="10" t="s">
        <v>0</v>
      </c>
      <c r="F69" s="2" t="s">
        <v>9</v>
      </c>
      <c r="G69" s="10" t="s">
        <v>0</v>
      </c>
      <c r="H69" s="2" t="s">
        <v>9</v>
      </c>
      <c r="J69" s="97"/>
      <c r="K69" s="97"/>
      <c r="L69" s="97"/>
      <c r="M69" s="97"/>
      <c r="N69" s="97"/>
    </row>
    <row r="70" spans="1:14" ht="16.899999999999999" customHeight="1" x14ac:dyDescent="0.2">
      <c r="A70" s="99"/>
      <c r="B70" s="39">
        <v>400</v>
      </c>
      <c r="C70" s="58">
        <v>162</v>
      </c>
      <c r="D70" s="3"/>
      <c r="E70" s="47">
        <v>259</v>
      </c>
      <c r="F70" s="3"/>
      <c r="G70" s="47">
        <v>355</v>
      </c>
      <c r="H70" s="42"/>
      <c r="I70" s="11"/>
      <c r="J70" s="83"/>
      <c r="K70" s="97"/>
      <c r="L70" s="97"/>
      <c r="M70" s="97"/>
      <c r="N70" s="97"/>
    </row>
    <row r="71" spans="1:14" ht="16.899999999999999" customHeight="1" x14ac:dyDescent="0.2">
      <c r="A71" s="99"/>
      <c r="B71" s="38">
        <v>500</v>
      </c>
      <c r="C71" s="58">
        <v>210</v>
      </c>
      <c r="D71" s="3"/>
      <c r="E71" s="47">
        <v>335</v>
      </c>
      <c r="F71" s="3"/>
      <c r="G71" s="47">
        <v>459</v>
      </c>
      <c r="H71" s="42"/>
      <c r="I71" s="11"/>
      <c r="J71" s="82"/>
      <c r="K71" s="82"/>
      <c r="L71" s="82"/>
      <c r="M71" s="82"/>
      <c r="N71" s="82"/>
    </row>
    <row r="72" spans="1:14" ht="16.899999999999999" customHeight="1" x14ac:dyDescent="0.2">
      <c r="A72" s="99"/>
      <c r="B72" s="39">
        <v>600</v>
      </c>
      <c r="C72" s="58">
        <v>242</v>
      </c>
      <c r="D72" s="3"/>
      <c r="E72" s="47">
        <v>386</v>
      </c>
      <c r="F72" s="3"/>
      <c r="G72" s="47">
        <v>528</v>
      </c>
      <c r="H72" s="42"/>
      <c r="I72" s="11"/>
      <c r="J72" s="82"/>
      <c r="K72" s="86"/>
      <c r="L72" s="86"/>
      <c r="M72" s="86"/>
      <c r="N72" s="83"/>
    </row>
    <row r="73" spans="1:14" ht="16.899999999999999" customHeight="1" x14ac:dyDescent="0.2">
      <c r="A73" s="99"/>
      <c r="B73" s="38">
        <v>700</v>
      </c>
      <c r="C73" s="58">
        <v>290</v>
      </c>
      <c r="D73" s="3"/>
      <c r="E73" s="47">
        <v>462</v>
      </c>
      <c r="F73" s="3"/>
      <c r="G73" s="47">
        <v>634</v>
      </c>
      <c r="H73" s="42"/>
      <c r="I73" s="11"/>
      <c r="J73" s="82"/>
      <c r="K73" s="86"/>
      <c r="L73" s="86"/>
      <c r="M73" s="86"/>
      <c r="N73" s="83"/>
    </row>
    <row r="74" spans="1:14" ht="16.899999999999999" customHeight="1" x14ac:dyDescent="0.2">
      <c r="A74" s="99"/>
      <c r="B74" s="39">
        <v>800</v>
      </c>
      <c r="C74" s="58">
        <v>321</v>
      </c>
      <c r="D74" s="3"/>
      <c r="E74" s="47">
        <v>514</v>
      </c>
      <c r="F74" s="3"/>
      <c r="G74" s="47">
        <v>702</v>
      </c>
      <c r="H74" s="42"/>
      <c r="I74" s="71"/>
      <c r="J74" s="82"/>
      <c r="K74" s="86"/>
      <c r="L74" s="86"/>
      <c r="M74" s="86"/>
      <c r="N74" s="83"/>
    </row>
    <row r="75" spans="1:14" ht="16.899999999999999" customHeight="1" x14ac:dyDescent="0.2">
      <c r="A75" s="99"/>
      <c r="B75" s="38">
        <v>900</v>
      </c>
      <c r="C75" s="58">
        <v>368</v>
      </c>
      <c r="D75" s="3"/>
      <c r="E75" s="47">
        <v>590</v>
      </c>
      <c r="F75" s="3"/>
      <c r="G75" s="47">
        <v>806</v>
      </c>
      <c r="H75" s="42"/>
      <c r="I75" s="74"/>
      <c r="J75" s="82"/>
      <c r="K75" s="86"/>
      <c r="L75" s="86"/>
      <c r="M75" s="86"/>
      <c r="N75" s="83"/>
    </row>
    <row r="76" spans="1:14" ht="16.899999999999999" customHeight="1" x14ac:dyDescent="0.2">
      <c r="A76" s="99"/>
      <c r="B76" s="39">
        <v>1000</v>
      </c>
      <c r="C76" s="58">
        <v>400</v>
      </c>
      <c r="D76" s="52">
        <v>1.2470000000000001</v>
      </c>
      <c r="E76" s="47">
        <v>640</v>
      </c>
      <c r="F76" s="52">
        <v>1.2649999999999999</v>
      </c>
      <c r="G76" s="47">
        <v>876</v>
      </c>
      <c r="H76" s="53">
        <v>1.2989999999999999</v>
      </c>
      <c r="I76" s="73"/>
      <c r="J76" s="82"/>
      <c r="K76" s="86"/>
      <c r="L76" s="86"/>
      <c r="M76" s="86"/>
      <c r="N76" s="83"/>
    </row>
    <row r="77" spans="1:14" ht="16.899999999999999" customHeight="1" x14ac:dyDescent="0.2">
      <c r="A77" s="99"/>
      <c r="B77" s="38">
        <v>1100</v>
      </c>
      <c r="C77" s="58">
        <v>447</v>
      </c>
      <c r="D77" s="3"/>
      <c r="E77" s="47">
        <v>716</v>
      </c>
      <c r="F77" s="3"/>
      <c r="G77" s="47">
        <v>980</v>
      </c>
      <c r="H77" s="42"/>
      <c r="I77" s="73"/>
      <c r="J77" s="82"/>
      <c r="K77" s="86"/>
      <c r="L77" s="86"/>
      <c r="M77" s="86"/>
      <c r="N77" s="83"/>
    </row>
    <row r="78" spans="1:14" ht="16.899999999999999" customHeight="1" x14ac:dyDescent="0.2">
      <c r="A78" s="99"/>
      <c r="B78" s="39">
        <v>1200</v>
      </c>
      <c r="C78" s="58">
        <v>479</v>
      </c>
      <c r="D78" s="3"/>
      <c r="E78" s="47">
        <v>766</v>
      </c>
      <c r="F78" s="3"/>
      <c r="G78" s="47">
        <v>1049</v>
      </c>
      <c r="H78" s="42"/>
      <c r="I78" s="11"/>
      <c r="J78" s="72"/>
      <c r="K78" s="18"/>
      <c r="L78" s="18"/>
      <c r="M78" s="18"/>
      <c r="N78" s="15"/>
    </row>
    <row r="79" spans="1:14" s="13" customFormat="1" ht="16.899999999999999" customHeight="1" x14ac:dyDescent="0.2">
      <c r="A79" s="99"/>
      <c r="B79" s="66">
        <v>1300</v>
      </c>
      <c r="C79" s="58">
        <v>519</v>
      </c>
      <c r="D79" s="3"/>
      <c r="E79" s="47">
        <v>830</v>
      </c>
      <c r="F79" s="3"/>
      <c r="G79" s="47">
        <v>1136</v>
      </c>
      <c r="H79" s="42"/>
      <c r="I79" s="11"/>
      <c r="J79" s="72"/>
      <c r="K79" s="18"/>
      <c r="L79" s="18"/>
      <c r="M79" s="18"/>
      <c r="N79" s="15"/>
    </row>
    <row r="80" spans="1:14" ht="16.899999999999999" customHeight="1" x14ac:dyDescent="0.2">
      <c r="A80" s="99"/>
      <c r="B80" s="37">
        <v>1400</v>
      </c>
      <c r="C80" s="58">
        <v>558</v>
      </c>
      <c r="D80" s="3"/>
      <c r="E80" s="47">
        <v>893</v>
      </c>
      <c r="F80" s="3"/>
      <c r="G80" s="47">
        <v>1222</v>
      </c>
      <c r="H80" s="42"/>
      <c r="I80" s="11"/>
      <c r="J80" s="72"/>
      <c r="K80" s="18"/>
      <c r="L80" s="18"/>
      <c r="M80" s="18"/>
      <c r="N80" s="15"/>
    </row>
    <row r="81" spans="1:14" ht="16.899999999999999" customHeight="1" x14ac:dyDescent="0.2">
      <c r="A81" s="99"/>
      <c r="B81" s="66">
        <v>1600</v>
      </c>
      <c r="C81" s="58">
        <v>638</v>
      </c>
      <c r="D81" s="3"/>
      <c r="E81" s="47">
        <v>1020</v>
      </c>
      <c r="F81" s="3"/>
      <c r="G81" s="47">
        <v>1396</v>
      </c>
      <c r="H81" s="42"/>
      <c r="I81" s="11"/>
      <c r="J81" s="72"/>
      <c r="K81" s="18"/>
      <c r="L81" s="18"/>
      <c r="M81" s="18"/>
      <c r="N81" s="15"/>
    </row>
    <row r="82" spans="1:14" ht="16.899999999999999" customHeight="1" x14ac:dyDescent="0.2">
      <c r="A82" s="99"/>
      <c r="B82" s="37">
        <v>1800</v>
      </c>
      <c r="C82" s="58">
        <v>717</v>
      </c>
      <c r="D82" s="3"/>
      <c r="E82" s="47">
        <v>1146</v>
      </c>
      <c r="F82" s="3"/>
      <c r="G82" s="47">
        <v>1570</v>
      </c>
      <c r="H82" s="42"/>
      <c r="I82" s="11"/>
      <c r="J82" s="72"/>
      <c r="K82" s="18"/>
      <c r="L82" s="18"/>
      <c r="M82" s="18"/>
      <c r="N82" s="15"/>
    </row>
    <row r="83" spans="1:14" ht="16.899999999999999" customHeight="1" x14ac:dyDescent="0.2">
      <c r="A83" s="99"/>
      <c r="B83" s="66">
        <v>2000</v>
      </c>
      <c r="C83" s="58">
        <v>796</v>
      </c>
      <c r="D83" s="3"/>
      <c r="E83" s="47">
        <v>1273</v>
      </c>
      <c r="F83" s="3"/>
      <c r="G83" s="47">
        <v>1742</v>
      </c>
      <c r="H83" s="42"/>
      <c r="I83" s="11"/>
      <c r="J83" s="72"/>
      <c r="K83" s="18"/>
      <c r="L83" s="18"/>
      <c r="M83" s="18"/>
      <c r="N83" s="15"/>
    </row>
    <row r="84" spans="1:14" ht="16.899999999999999" customHeight="1" x14ac:dyDescent="0.2">
      <c r="A84" s="99"/>
      <c r="B84" s="37">
        <v>2300</v>
      </c>
      <c r="C84" s="58">
        <v>874</v>
      </c>
      <c r="D84" s="3"/>
      <c r="E84" s="47">
        <v>1400</v>
      </c>
      <c r="F84" s="3"/>
      <c r="G84" s="47">
        <v>1916</v>
      </c>
      <c r="H84" s="42"/>
      <c r="I84" s="11"/>
      <c r="J84" s="72"/>
      <c r="K84" s="18"/>
      <c r="L84" s="18"/>
      <c r="M84" s="18"/>
      <c r="N84" s="15"/>
    </row>
    <row r="85" spans="1:14" ht="16.899999999999999" customHeight="1" x14ac:dyDescent="0.2">
      <c r="A85" s="99"/>
      <c r="B85" s="66"/>
      <c r="C85" s="58"/>
      <c r="D85" s="3"/>
      <c r="E85" s="47"/>
      <c r="F85" s="3"/>
      <c r="G85" s="47"/>
      <c r="H85" s="42"/>
      <c r="I85" s="11"/>
      <c r="J85" s="72"/>
      <c r="K85" s="18"/>
      <c r="L85" s="18"/>
      <c r="M85" s="18"/>
      <c r="N85" s="15"/>
    </row>
    <row r="86" spans="1:14" ht="16.899999999999999" customHeight="1" thickBot="1" x14ac:dyDescent="0.25">
      <c r="A86" s="100"/>
      <c r="B86" s="67"/>
      <c r="C86" s="59"/>
      <c r="D86" s="12"/>
      <c r="E86" s="48"/>
      <c r="F86" s="12"/>
      <c r="G86" s="48"/>
      <c r="H86" s="12"/>
      <c r="I86" s="11"/>
      <c r="J86" s="72"/>
      <c r="K86" s="18"/>
      <c r="L86" s="18"/>
      <c r="M86" s="18"/>
      <c r="N86" s="15"/>
    </row>
    <row r="87" spans="1:14" ht="114" customHeight="1" thickBot="1" x14ac:dyDescent="0.25">
      <c r="A87" s="6"/>
      <c r="B87" s="1"/>
      <c r="C87" s="60" t="s">
        <v>18</v>
      </c>
      <c r="D87" s="4"/>
      <c r="E87" s="4"/>
      <c r="F87" s="4"/>
      <c r="G87" s="4"/>
      <c r="H87" s="4"/>
      <c r="J87" s="72"/>
      <c r="K87" s="15"/>
      <c r="L87" s="15"/>
      <c r="M87" s="15"/>
      <c r="N87" s="15"/>
    </row>
    <row r="88" spans="1:14" ht="27.75" customHeight="1" x14ac:dyDescent="0.2">
      <c r="A88" s="98" t="s">
        <v>7</v>
      </c>
      <c r="B88" s="101" t="s">
        <v>11</v>
      </c>
      <c r="C88" s="102"/>
      <c r="D88" s="103"/>
      <c r="E88" s="101" t="s">
        <v>12</v>
      </c>
      <c r="F88" s="104"/>
      <c r="G88" s="101" t="s">
        <v>13</v>
      </c>
      <c r="H88" s="104"/>
      <c r="J88" s="72"/>
      <c r="K88" s="15"/>
      <c r="L88" s="15"/>
      <c r="M88" s="15"/>
      <c r="N88" s="15"/>
    </row>
    <row r="89" spans="1:14" ht="19.5" customHeight="1" x14ac:dyDescent="0.2">
      <c r="A89" s="99"/>
      <c r="B89" s="81" t="s">
        <v>20</v>
      </c>
      <c r="C89" s="107" t="s">
        <v>2</v>
      </c>
      <c r="D89" s="106"/>
      <c r="E89" s="105" t="s">
        <v>2</v>
      </c>
      <c r="F89" s="106"/>
      <c r="G89" s="105" t="s">
        <v>2</v>
      </c>
      <c r="H89" s="106"/>
    </row>
    <row r="90" spans="1:14" ht="19.5" customHeight="1" x14ac:dyDescent="0.2">
      <c r="A90" s="99"/>
      <c r="B90" s="36" t="s">
        <v>1</v>
      </c>
      <c r="C90" s="9" t="s">
        <v>0</v>
      </c>
      <c r="D90" s="2" t="s">
        <v>9</v>
      </c>
      <c r="E90" s="10" t="s">
        <v>0</v>
      </c>
      <c r="F90" s="2" t="s">
        <v>9</v>
      </c>
      <c r="G90" s="10" t="s">
        <v>0</v>
      </c>
      <c r="H90" s="2" t="s">
        <v>9</v>
      </c>
    </row>
    <row r="91" spans="1:14" ht="17.100000000000001" customHeight="1" x14ac:dyDescent="0.2">
      <c r="A91" s="99"/>
      <c r="B91" s="39">
        <v>400</v>
      </c>
      <c r="C91" s="58">
        <v>189</v>
      </c>
      <c r="D91" s="3"/>
      <c r="E91" s="57">
        <v>302</v>
      </c>
      <c r="F91" s="68"/>
      <c r="G91" s="57">
        <v>414</v>
      </c>
      <c r="H91" s="68"/>
      <c r="I91" s="11"/>
    </row>
    <row r="92" spans="1:14" ht="17.100000000000001" customHeight="1" x14ac:dyDescent="0.2">
      <c r="A92" s="99"/>
      <c r="B92" s="38">
        <v>500</v>
      </c>
      <c r="C92" s="58">
        <v>245</v>
      </c>
      <c r="D92" s="3"/>
      <c r="E92" s="57">
        <v>391</v>
      </c>
      <c r="F92" s="68"/>
      <c r="G92" s="57">
        <v>535</v>
      </c>
      <c r="H92" s="68"/>
      <c r="I92" s="11"/>
    </row>
    <row r="93" spans="1:14" ht="17.100000000000001" customHeight="1" x14ac:dyDescent="0.2">
      <c r="A93" s="99"/>
      <c r="B93" s="39">
        <v>600</v>
      </c>
      <c r="C93" s="58">
        <v>282</v>
      </c>
      <c r="D93" s="3"/>
      <c r="E93" s="57">
        <v>450</v>
      </c>
      <c r="F93" s="68"/>
      <c r="G93" s="57">
        <v>617</v>
      </c>
      <c r="H93" s="68"/>
      <c r="I93" s="11"/>
    </row>
    <row r="94" spans="1:14" ht="17.100000000000001" customHeight="1" x14ac:dyDescent="0.2">
      <c r="A94" s="99"/>
      <c r="B94" s="38">
        <v>700</v>
      </c>
      <c r="C94" s="58">
        <v>337</v>
      </c>
      <c r="D94" s="3"/>
      <c r="E94" s="57">
        <v>539</v>
      </c>
      <c r="F94" s="68"/>
      <c r="G94" s="57">
        <v>738</v>
      </c>
      <c r="H94" s="68"/>
      <c r="I94" s="11"/>
    </row>
    <row r="95" spans="1:14" ht="17.100000000000001" customHeight="1" x14ac:dyDescent="0.2">
      <c r="A95" s="99"/>
      <c r="B95" s="39">
        <v>800</v>
      </c>
      <c r="C95" s="58">
        <v>374</v>
      </c>
      <c r="D95" s="3"/>
      <c r="E95" s="57">
        <v>598</v>
      </c>
      <c r="F95" s="68"/>
      <c r="G95" s="57">
        <v>819</v>
      </c>
      <c r="H95" s="68"/>
      <c r="I95" s="71"/>
      <c r="J95" s="72"/>
      <c r="K95" s="72"/>
      <c r="L95" s="73"/>
      <c r="M95" s="73"/>
    </row>
    <row r="96" spans="1:14" ht="17.100000000000001" customHeight="1" x14ac:dyDescent="0.2">
      <c r="A96" s="99"/>
      <c r="B96" s="38">
        <v>900</v>
      </c>
      <c r="C96" s="58">
        <v>430</v>
      </c>
      <c r="D96" s="3"/>
      <c r="E96" s="57">
        <v>687</v>
      </c>
      <c r="F96" s="68"/>
      <c r="G96" s="57">
        <v>941</v>
      </c>
      <c r="H96" s="68"/>
      <c r="I96" s="74"/>
      <c r="J96" s="75"/>
      <c r="K96" s="15"/>
      <c r="L96" s="15"/>
      <c r="M96" s="15"/>
    </row>
    <row r="97" spans="1:13" ht="17.100000000000001" customHeight="1" x14ac:dyDescent="0.2">
      <c r="A97" s="99"/>
      <c r="B97" s="39">
        <v>1000</v>
      </c>
      <c r="C97" s="58">
        <v>466</v>
      </c>
      <c r="D97" s="52">
        <v>1.2470000000000001</v>
      </c>
      <c r="E97" s="57">
        <v>746</v>
      </c>
      <c r="F97" s="69">
        <v>1.2649999999999999</v>
      </c>
      <c r="G97" s="57">
        <v>1021</v>
      </c>
      <c r="H97" s="69">
        <v>1.2989999999999999</v>
      </c>
      <c r="I97" s="73"/>
      <c r="J97" s="71"/>
      <c r="K97" s="71"/>
      <c r="L97" s="71"/>
      <c r="M97" s="71"/>
    </row>
    <row r="98" spans="1:13" ht="17.100000000000001" customHeight="1" x14ac:dyDescent="0.2">
      <c r="A98" s="99"/>
      <c r="B98" s="38">
        <v>1100</v>
      </c>
      <c r="C98" s="58">
        <v>522</v>
      </c>
      <c r="D98" s="3"/>
      <c r="E98" s="57">
        <v>834</v>
      </c>
      <c r="F98" s="68"/>
      <c r="G98" s="57">
        <v>1142</v>
      </c>
      <c r="H98" s="68"/>
      <c r="I98" s="73"/>
      <c r="J98" s="76"/>
      <c r="K98" s="76"/>
      <c r="L98" s="76"/>
      <c r="M98" s="76"/>
    </row>
    <row r="99" spans="1:13" ht="17.100000000000001" customHeight="1" x14ac:dyDescent="0.2">
      <c r="A99" s="99"/>
      <c r="B99" s="39">
        <v>1200</v>
      </c>
      <c r="C99" s="58">
        <v>558</v>
      </c>
      <c r="D99" s="3"/>
      <c r="E99" s="57">
        <v>894</v>
      </c>
      <c r="F99" s="68"/>
      <c r="G99" s="57">
        <v>1223</v>
      </c>
      <c r="H99" s="68"/>
      <c r="I99" s="11"/>
    </row>
    <row r="100" spans="1:13" s="13" customFormat="1" ht="17.100000000000001" customHeight="1" x14ac:dyDescent="0.2">
      <c r="A100" s="99"/>
      <c r="B100" s="66">
        <v>1300</v>
      </c>
      <c r="C100" s="58">
        <v>605</v>
      </c>
      <c r="D100" s="3"/>
      <c r="E100" s="57">
        <v>967</v>
      </c>
      <c r="F100" s="68"/>
      <c r="G100" s="57">
        <v>1324</v>
      </c>
      <c r="H100" s="68"/>
      <c r="I100" s="11"/>
    </row>
    <row r="101" spans="1:13" ht="17.100000000000001" customHeight="1" x14ac:dyDescent="0.2">
      <c r="A101" s="99"/>
      <c r="B101" s="37">
        <v>1400</v>
      </c>
      <c r="C101" s="58">
        <v>651</v>
      </c>
      <c r="D101" s="3"/>
      <c r="E101" s="57">
        <v>1042</v>
      </c>
      <c r="F101" s="68"/>
      <c r="G101" s="57">
        <v>1426</v>
      </c>
      <c r="H101" s="68"/>
      <c r="I101" s="11"/>
    </row>
    <row r="102" spans="1:13" ht="17.100000000000001" customHeight="1" x14ac:dyDescent="0.2">
      <c r="A102" s="99"/>
      <c r="B102" s="66">
        <v>1600</v>
      </c>
      <c r="C102" s="58">
        <v>743</v>
      </c>
      <c r="D102" s="3"/>
      <c r="E102" s="57">
        <v>1190</v>
      </c>
      <c r="F102" s="68"/>
      <c r="G102" s="57">
        <v>1628</v>
      </c>
      <c r="H102" s="68"/>
      <c r="I102" s="11"/>
    </row>
    <row r="103" spans="1:13" ht="17.100000000000001" customHeight="1" x14ac:dyDescent="0.2">
      <c r="A103" s="99"/>
      <c r="B103" s="37">
        <v>1800</v>
      </c>
      <c r="C103" s="58">
        <v>835</v>
      </c>
      <c r="D103" s="3"/>
      <c r="E103" s="57">
        <v>1337</v>
      </c>
      <c r="F103" s="68"/>
      <c r="G103" s="57">
        <v>1830</v>
      </c>
      <c r="H103" s="68"/>
      <c r="I103" s="11"/>
    </row>
    <row r="104" spans="1:13" ht="17.100000000000001" customHeight="1" x14ac:dyDescent="0.2">
      <c r="A104" s="99"/>
      <c r="B104" s="66">
        <v>2000</v>
      </c>
      <c r="C104" s="58">
        <v>928</v>
      </c>
      <c r="D104" s="3"/>
      <c r="E104" s="57">
        <v>1485</v>
      </c>
      <c r="F104" s="68"/>
      <c r="G104" s="57">
        <v>2032</v>
      </c>
      <c r="H104" s="68"/>
      <c r="I104" s="11"/>
    </row>
    <row r="105" spans="1:13" ht="17.100000000000001" customHeight="1" x14ac:dyDescent="0.2">
      <c r="A105" s="99"/>
      <c r="B105" s="37">
        <v>2300</v>
      </c>
      <c r="C105" s="58">
        <v>1020</v>
      </c>
      <c r="D105" s="3"/>
      <c r="E105" s="57">
        <v>1633</v>
      </c>
      <c r="F105" s="68"/>
      <c r="G105" s="57">
        <v>2234</v>
      </c>
      <c r="H105" s="68"/>
      <c r="I105" s="11"/>
    </row>
    <row r="106" spans="1:13" ht="17.100000000000001" customHeight="1" x14ac:dyDescent="0.2">
      <c r="A106" s="99"/>
      <c r="B106" s="66"/>
      <c r="C106" s="58"/>
      <c r="D106" s="3"/>
      <c r="E106" s="47"/>
      <c r="F106" s="68"/>
      <c r="G106" s="47"/>
      <c r="H106" s="68"/>
      <c r="I106" s="11"/>
    </row>
    <row r="107" spans="1:13" ht="17.100000000000001" customHeight="1" thickBot="1" x14ac:dyDescent="0.25">
      <c r="A107" s="100"/>
      <c r="B107" s="67"/>
      <c r="C107" s="59"/>
      <c r="D107" s="12"/>
      <c r="E107" s="48"/>
      <c r="F107" s="12"/>
      <c r="G107" s="48"/>
      <c r="H107" s="12"/>
      <c r="I107" s="11"/>
    </row>
    <row r="108" spans="1:13" x14ac:dyDescent="0.2">
      <c r="C108" s="8"/>
    </row>
    <row r="109" spans="1:13" x14ac:dyDescent="0.2">
      <c r="C109" s="8"/>
    </row>
    <row r="110" spans="1:13" x14ac:dyDescent="0.2">
      <c r="C110" s="8"/>
    </row>
    <row r="111" spans="1:13" x14ac:dyDescent="0.2">
      <c r="C111" s="8"/>
    </row>
    <row r="112" spans="1:13" x14ac:dyDescent="0.2">
      <c r="C112" s="8"/>
    </row>
    <row r="113" spans="3:3" x14ac:dyDescent="0.2">
      <c r="C113" s="8"/>
    </row>
    <row r="114" spans="3:3" x14ac:dyDescent="0.2">
      <c r="C114" s="8"/>
    </row>
    <row r="115" spans="3:3" x14ac:dyDescent="0.2">
      <c r="C115" s="8"/>
    </row>
    <row r="116" spans="3:3" x14ac:dyDescent="0.2">
      <c r="C116" s="8"/>
    </row>
    <row r="117" spans="3:3" x14ac:dyDescent="0.2">
      <c r="C117" s="8"/>
    </row>
    <row r="118" spans="3:3" x14ac:dyDescent="0.2">
      <c r="C118" s="8"/>
    </row>
    <row r="119" spans="3:3" x14ac:dyDescent="0.2">
      <c r="C119" s="8"/>
    </row>
    <row r="120" spans="3:3" x14ac:dyDescent="0.2">
      <c r="C120" s="8"/>
    </row>
    <row r="121" spans="3:3" x14ac:dyDescent="0.2">
      <c r="C121" s="8"/>
    </row>
    <row r="122" spans="3:3" x14ac:dyDescent="0.2">
      <c r="C122" s="8"/>
    </row>
    <row r="123" spans="3:3" x14ac:dyDescent="0.2">
      <c r="C123" s="8"/>
    </row>
    <row r="124" spans="3:3" x14ac:dyDescent="0.2">
      <c r="C124" s="8"/>
    </row>
    <row r="125" spans="3:3" x14ac:dyDescent="0.2">
      <c r="C125" s="8"/>
    </row>
    <row r="126" spans="3:3" x14ac:dyDescent="0.2">
      <c r="C126" s="8"/>
    </row>
    <row r="127" spans="3:3" x14ac:dyDescent="0.2">
      <c r="C127" s="8"/>
    </row>
    <row r="128" spans="3:3" x14ac:dyDescent="0.2">
      <c r="C128" s="8"/>
    </row>
    <row r="129" spans="3:3" x14ac:dyDescent="0.2">
      <c r="C129" s="8"/>
    </row>
    <row r="130" spans="3:3" x14ac:dyDescent="0.2">
      <c r="C130" s="8"/>
    </row>
    <row r="131" spans="3:3" x14ac:dyDescent="0.2">
      <c r="C131" s="8"/>
    </row>
    <row r="132" spans="3:3" x14ac:dyDescent="0.2">
      <c r="C132" s="8"/>
    </row>
    <row r="133" spans="3:3" x14ac:dyDescent="0.2">
      <c r="C133" s="8"/>
    </row>
    <row r="134" spans="3:3" x14ac:dyDescent="0.2">
      <c r="C134" s="8"/>
    </row>
    <row r="135" spans="3:3" x14ac:dyDescent="0.2">
      <c r="C135" s="8"/>
    </row>
    <row r="136" spans="3:3" x14ac:dyDescent="0.2">
      <c r="C136" s="8"/>
    </row>
    <row r="137" spans="3:3" x14ac:dyDescent="0.2">
      <c r="C137" s="8"/>
    </row>
    <row r="138" spans="3:3" x14ac:dyDescent="0.2">
      <c r="C138" s="8"/>
    </row>
    <row r="139" spans="3:3" x14ac:dyDescent="0.2">
      <c r="C139" s="8"/>
    </row>
    <row r="140" spans="3:3" x14ac:dyDescent="0.2">
      <c r="C140" s="8"/>
    </row>
    <row r="141" spans="3:3" x14ac:dyDescent="0.2">
      <c r="C141" s="8"/>
    </row>
    <row r="142" spans="3:3" x14ac:dyDescent="0.2">
      <c r="C142" s="8"/>
    </row>
    <row r="143" spans="3:3" x14ac:dyDescent="0.2">
      <c r="C143" s="8"/>
    </row>
    <row r="144" spans="3:3" x14ac:dyDescent="0.2">
      <c r="C144" s="8"/>
    </row>
    <row r="145" spans="3:3" x14ac:dyDescent="0.2">
      <c r="C145" s="8"/>
    </row>
    <row r="146" spans="3:3" x14ac:dyDescent="0.2">
      <c r="C146" s="8"/>
    </row>
    <row r="147" spans="3:3" x14ac:dyDescent="0.2">
      <c r="C147" s="8"/>
    </row>
    <row r="148" spans="3:3" x14ac:dyDescent="0.2">
      <c r="C148" s="8"/>
    </row>
    <row r="149" spans="3:3" x14ac:dyDescent="0.2">
      <c r="C149" s="8"/>
    </row>
    <row r="150" spans="3:3" x14ac:dyDescent="0.2">
      <c r="C150" s="8"/>
    </row>
    <row r="151" spans="3:3" x14ac:dyDescent="0.2">
      <c r="C151" s="8"/>
    </row>
    <row r="152" spans="3:3" x14ac:dyDescent="0.2">
      <c r="C152" s="8"/>
    </row>
    <row r="153" spans="3:3" x14ac:dyDescent="0.2">
      <c r="C153" s="8"/>
    </row>
    <row r="154" spans="3:3" x14ac:dyDescent="0.2">
      <c r="C154" s="8"/>
    </row>
    <row r="155" spans="3:3" x14ac:dyDescent="0.2">
      <c r="C155" s="8"/>
    </row>
    <row r="156" spans="3:3" x14ac:dyDescent="0.2">
      <c r="C156" s="8"/>
    </row>
    <row r="157" spans="3:3" x14ac:dyDescent="0.2">
      <c r="C157" s="8"/>
    </row>
    <row r="158" spans="3:3" x14ac:dyDescent="0.2">
      <c r="C158" s="8"/>
    </row>
    <row r="159" spans="3:3" x14ac:dyDescent="0.2">
      <c r="C159" s="8"/>
    </row>
    <row r="160" spans="3:3" x14ac:dyDescent="0.2">
      <c r="C160" s="8"/>
    </row>
    <row r="161" spans="3:3" x14ac:dyDescent="0.2">
      <c r="C161" s="8"/>
    </row>
    <row r="162" spans="3:3" x14ac:dyDescent="0.2">
      <c r="C162" s="8"/>
    </row>
    <row r="163" spans="3:3" x14ac:dyDescent="0.2">
      <c r="C163" s="8"/>
    </row>
    <row r="164" spans="3:3" x14ac:dyDescent="0.2">
      <c r="C164" s="8"/>
    </row>
    <row r="165" spans="3:3" x14ac:dyDescent="0.2">
      <c r="C165" s="8"/>
    </row>
    <row r="166" spans="3:3" x14ac:dyDescent="0.2">
      <c r="C166" s="8"/>
    </row>
    <row r="167" spans="3:3" x14ac:dyDescent="0.2">
      <c r="C167" s="8"/>
    </row>
    <row r="168" spans="3:3" x14ac:dyDescent="0.2">
      <c r="C168" s="8"/>
    </row>
    <row r="169" spans="3:3" x14ac:dyDescent="0.2">
      <c r="C169" s="8"/>
    </row>
    <row r="170" spans="3:3" x14ac:dyDescent="0.2">
      <c r="C170" s="8"/>
    </row>
    <row r="171" spans="3:3" x14ac:dyDescent="0.2">
      <c r="C171" s="8"/>
    </row>
    <row r="172" spans="3:3" x14ac:dyDescent="0.2">
      <c r="C172" s="8"/>
    </row>
    <row r="173" spans="3:3" x14ac:dyDescent="0.2">
      <c r="C173" s="8"/>
    </row>
    <row r="174" spans="3:3" x14ac:dyDescent="0.2">
      <c r="C174" s="8"/>
    </row>
    <row r="175" spans="3:3" x14ac:dyDescent="0.2">
      <c r="C175" s="8"/>
    </row>
    <row r="176" spans="3:3" x14ac:dyDescent="0.2">
      <c r="C176" s="8"/>
    </row>
    <row r="177" spans="3:3" x14ac:dyDescent="0.2">
      <c r="C177" s="8"/>
    </row>
  </sheetData>
  <mergeCells count="37">
    <mergeCell ref="A4:A23"/>
    <mergeCell ref="C5:D5"/>
    <mergeCell ref="E4:F4"/>
    <mergeCell ref="E5:F5"/>
    <mergeCell ref="G67:H67"/>
    <mergeCell ref="G46:H46"/>
    <mergeCell ref="G47:H47"/>
    <mergeCell ref="G25:H25"/>
    <mergeCell ref="G26:H26"/>
    <mergeCell ref="A46:A65"/>
    <mergeCell ref="B46:D46"/>
    <mergeCell ref="E46:F46"/>
    <mergeCell ref="C47:D47"/>
    <mergeCell ref="E47:F47"/>
    <mergeCell ref="A25:A44"/>
    <mergeCell ref="B25:D25"/>
    <mergeCell ref="G4:H4"/>
    <mergeCell ref="G5:H5"/>
    <mergeCell ref="C89:D89"/>
    <mergeCell ref="E89:F89"/>
    <mergeCell ref="G89:H89"/>
    <mergeCell ref="B4:D4"/>
    <mergeCell ref="G68:H68"/>
    <mergeCell ref="E25:F25"/>
    <mergeCell ref="C26:D26"/>
    <mergeCell ref="E26:F26"/>
    <mergeCell ref="B67:D67"/>
    <mergeCell ref="E67:F67"/>
    <mergeCell ref="C68:D68"/>
    <mergeCell ref="E68:F68"/>
    <mergeCell ref="J69:N69"/>
    <mergeCell ref="K70:N70"/>
    <mergeCell ref="A88:A107"/>
    <mergeCell ref="B88:D88"/>
    <mergeCell ref="E88:F88"/>
    <mergeCell ref="G88:H88"/>
    <mergeCell ref="A67:A86"/>
  </mergeCells>
  <phoneticPr fontId="2" type="noConversion"/>
  <pageMargins left="0.75" right="0.75" top="1" bottom="1" header="0.5" footer="0.5"/>
  <pageSetup paperSize="9" orientation="landscape" r:id="rId1"/>
  <headerFooter alignWithMargins="0">
    <oddHeader>&amp;L&amp;G&amp;REffekttabell Modul Compact Hygien (MCH)</oddHeader>
    <oddFooter>&amp;LSenast uppdaterad: 2012-10-04
För att upprätthålla en ständig produktutveckling förbehåller Epecon sig rätten att ändra tekniska specifikationer utan föregående meddelande. Epecon reserverar sig för eventuella feltryck.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Modul Compact Plan Vertikal</vt:lpstr>
      <vt:lpstr>Blad1</vt:lpstr>
      <vt:lpstr>'Modul Compact Plan Vertikal'!Tulostusalue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Kim</cp:lastModifiedBy>
  <cp:lastPrinted>2013-03-25T10:09:30Z</cp:lastPrinted>
  <dcterms:created xsi:type="dcterms:W3CDTF">2012-06-12T06:29:52Z</dcterms:created>
  <dcterms:modified xsi:type="dcterms:W3CDTF">2016-08-19T10:05:01Z</dcterms:modified>
</cp:coreProperties>
</file>